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2" documentId="8_{DC05706E-52F8-4D2A-91B7-598E407F9BCB}" xr6:coauthVersionLast="47" xr6:coauthVersionMax="47" xr10:uidLastSave="{25F156C4-3C70-4466-8110-5D0C9BFB1C58}"/>
  <bookViews>
    <workbookView xWindow="-120" yWindow="-120" windowWidth="29040" windowHeight="17520" xr2:uid="{00000000-000D-0000-FFFF-FFFF00000000}"/>
  </bookViews>
  <sheets>
    <sheet name="Read me" sheetId="1" r:id="rId1"/>
    <sheet name="This week" sheetId="2" r:id="rId2"/>
    <sheet name="Dashboard" sheetId="3" r:id="rId3"/>
    <sheet name="Timeline" sheetId="4" r:id="rId4"/>
    <sheet name="Workload" sheetId="5" r:id="rId5"/>
    <sheet name="Projects" sheetId="6" r:id="rId6"/>
    <sheet name="Tasks" sheetId="7" r:id="rId7"/>
    <sheet name="Lists" sheetId="8" r:id="rId8"/>
    <sheet name="Engine" sheetId="9" state="hidden" r:id="rId9"/>
  </sheets>
  <definedNames>
    <definedName name="_xlnm.Print_Area" localSheetId="2">Dashboard!$A$1:$G$57</definedName>
    <definedName name="_xlnm.Print_Area" localSheetId="7">Lists!$A$1:$H$17</definedName>
    <definedName name="_xlnm.Print_Area" localSheetId="5">Projects!$A$1:$H$102</definedName>
    <definedName name="_xlnm.Print_Area" localSheetId="0">'Read me'!$A$1:$K$43</definedName>
    <definedName name="_xlnm.Print_Area" localSheetId="6">Tasks!$A$1:$H$102</definedName>
    <definedName name="_xlnm.Print_Area" localSheetId="1">'This week'!$A$1:$F$106</definedName>
    <definedName name="_xlnm.Print_Area" localSheetId="3">Timeline!$A$1:$AC$57</definedName>
    <definedName name="_xlnm.Print_Area" localSheetId="4">Workload!$A$1:$E$19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1" i="9" l="1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D18" i="5"/>
  <c r="B18" i="5"/>
  <c r="A16" i="5"/>
  <c r="A15" i="5"/>
  <c r="A14" i="5"/>
  <c r="A13" i="5"/>
  <c r="A12" i="5"/>
  <c r="A11" i="5"/>
  <c r="A10" i="5"/>
  <c r="A9" i="5"/>
  <c r="A8" i="5"/>
  <c r="A7" i="5"/>
  <c r="A6" i="5"/>
  <c r="A5" i="5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D4" i="4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G34" i="3"/>
  <c r="F34" i="3"/>
  <c r="E34" i="3"/>
  <c r="D34" i="3"/>
  <c r="C34" i="3"/>
  <c r="B34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E4" i="3"/>
  <c r="D4" i="3"/>
  <c r="C4" i="3"/>
  <c r="B4" i="3"/>
  <c r="A4" i="3"/>
  <c r="E4" i="2"/>
  <c r="D4" i="2"/>
  <c r="E11" i="5" l="1"/>
  <c r="D11" i="5"/>
  <c r="C11" i="5"/>
  <c r="B11" i="5"/>
  <c r="E10" i="5"/>
  <c r="D10" i="5"/>
  <c r="C10" i="5"/>
  <c r="B10" i="5"/>
  <c r="E9" i="5"/>
  <c r="D9" i="5"/>
  <c r="C9" i="5"/>
  <c r="B9" i="5"/>
  <c r="E8" i="5"/>
  <c r="D8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AD55" i="4"/>
  <c r="C55" i="4"/>
  <c r="B55" i="4"/>
  <c r="AD54" i="4"/>
  <c r="C54" i="4"/>
  <c r="B54" i="4"/>
  <c r="AD53" i="4"/>
  <c r="C53" i="4"/>
  <c r="B53" i="4"/>
  <c r="AD52" i="4"/>
  <c r="C52" i="4"/>
  <c r="B52" i="4"/>
  <c r="AD51" i="4"/>
  <c r="C51" i="4"/>
  <c r="B51" i="4"/>
  <c r="AD50" i="4"/>
  <c r="C50" i="4"/>
  <c r="B50" i="4"/>
  <c r="AD49" i="4"/>
  <c r="C49" i="4"/>
  <c r="B49" i="4"/>
  <c r="AD48" i="4"/>
  <c r="C48" i="4"/>
  <c r="B48" i="4"/>
  <c r="AD47" i="4"/>
  <c r="C47" i="4"/>
  <c r="B47" i="4"/>
  <c r="AD46" i="4"/>
  <c r="C46" i="4"/>
  <c r="B46" i="4"/>
  <c r="AD45" i="4"/>
  <c r="C45" i="4"/>
  <c r="B45" i="4"/>
  <c r="AD44" i="4"/>
  <c r="C44" i="4"/>
  <c r="B44" i="4"/>
  <c r="AD43" i="4"/>
  <c r="C43" i="4"/>
  <c r="B43" i="4"/>
  <c r="AD42" i="4"/>
  <c r="C42" i="4"/>
  <c r="B42" i="4"/>
  <c r="AD41" i="4"/>
  <c r="C41" i="4"/>
  <c r="B41" i="4"/>
  <c r="AD40" i="4"/>
  <c r="C40" i="4"/>
  <c r="B40" i="4"/>
  <c r="AD39" i="4"/>
  <c r="C39" i="4"/>
  <c r="B39" i="4"/>
  <c r="AD38" i="4"/>
  <c r="C38" i="4"/>
  <c r="B38" i="4"/>
  <c r="AD37" i="4"/>
  <c r="C37" i="4"/>
  <c r="B37" i="4"/>
  <c r="AD36" i="4"/>
  <c r="C36" i="4"/>
  <c r="B36" i="4"/>
  <c r="AD35" i="4"/>
  <c r="C35" i="4"/>
  <c r="B35" i="4"/>
  <c r="AD34" i="4"/>
  <c r="C34" i="4"/>
  <c r="B34" i="4"/>
  <c r="AD33" i="4"/>
  <c r="C33" i="4"/>
  <c r="B33" i="4"/>
  <c r="AD32" i="4"/>
  <c r="C32" i="4"/>
  <c r="B32" i="4"/>
  <c r="AD31" i="4"/>
  <c r="C31" i="4"/>
  <c r="B31" i="4"/>
  <c r="AD30" i="4"/>
  <c r="C30" i="4"/>
  <c r="B30" i="4"/>
  <c r="AD29" i="4"/>
  <c r="C29" i="4"/>
  <c r="B29" i="4"/>
  <c r="AD28" i="4"/>
  <c r="C28" i="4"/>
  <c r="B28" i="4"/>
  <c r="AD27" i="4"/>
  <c r="C27" i="4"/>
  <c r="B27" i="4"/>
  <c r="AD26" i="4"/>
  <c r="C26" i="4"/>
  <c r="B26" i="4"/>
  <c r="AD25" i="4"/>
  <c r="C25" i="4"/>
  <c r="B25" i="4"/>
  <c r="AD24" i="4"/>
  <c r="C24" i="4"/>
  <c r="B24" i="4"/>
  <c r="AD23" i="4"/>
  <c r="C23" i="4"/>
  <c r="B23" i="4"/>
  <c r="AD22" i="4"/>
  <c r="C22" i="4"/>
  <c r="B22" i="4"/>
  <c r="AD21" i="4"/>
  <c r="C21" i="4"/>
  <c r="B21" i="4"/>
  <c r="AD20" i="4"/>
  <c r="C20" i="4"/>
  <c r="B20" i="4"/>
  <c r="AD19" i="4"/>
  <c r="C19" i="4"/>
  <c r="B19" i="4"/>
  <c r="AD18" i="4"/>
  <c r="C18" i="4"/>
  <c r="B18" i="4"/>
  <c r="AD17" i="4"/>
  <c r="C17" i="4"/>
  <c r="B17" i="4"/>
  <c r="AD16" i="4"/>
  <c r="C16" i="4"/>
  <c r="B16" i="4"/>
  <c r="AD15" i="4"/>
  <c r="C15" i="4"/>
  <c r="B15" i="4"/>
  <c r="AD14" i="4"/>
  <c r="C14" i="4"/>
  <c r="B14" i="4"/>
  <c r="AD13" i="4"/>
  <c r="C13" i="4"/>
  <c r="B13" i="4"/>
  <c r="AD12" i="4"/>
  <c r="C12" i="4"/>
  <c r="B12" i="4"/>
  <c r="AD11" i="4"/>
  <c r="C11" i="4"/>
  <c r="B11" i="4"/>
  <c r="AD10" i="4"/>
  <c r="C10" i="4"/>
  <c r="B10" i="4"/>
  <c r="AD9" i="4"/>
  <c r="C9" i="4"/>
  <c r="B9" i="4"/>
  <c r="AD8" i="4"/>
  <c r="C8" i="4"/>
  <c r="B8" i="4"/>
  <c r="AD7" i="4"/>
  <c r="C7" i="4"/>
  <c r="B7" i="4"/>
  <c r="AD6" i="4"/>
  <c r="C6" i="4"/>
  <c r="B6" i="4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50" i="3"/>
  <c r="F50" i="3"/>
  <c r="E50" i="3"/>
  <c r="D50" i="3"/>
  <c r="C50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C306" i="2"/>
  <c r="D306" i="2"/>
  <c r="A306" i="2"/>
  <c r="C305" i="2"/>
  <c r="C304" i="2"/>
  <c r="E303" i="2"/>
  <c r="F303" i="2" s="1"/>
  <c r="B303" i="2"/>
  <c r="D302" i="2"/>
  <c r="A302" i="2"/>
  <c r="D301" i="2"/>
  <c r="A301" i="2"/>
  <c r="C300" i="2"/>
  <c r="E299" i="2"/>
  <c r="F299" i="2" s="1"/>
  <c r="B299" i="2"/>
  <c r="E298" i="2"/>
  <c r="F298" i="2" s="1"/>
  <c r="C298" i="2"/>
  <c r="A298" i="2"/>
  <c r="E297" i="2"/>
  <c r="F297" i="2" s="1"/>
  <c r="C297" i="2"/>
  <c r="A297" i="2"/>
  <c r="D296" i="2"/>
  <c r="B296" i="2"/>
  <c r="E295" i="2"/>
  <c r="F295" i="2" s="1"/>
  <c r="B295" i="2"/>
  <c r="D294" i="2"/>
  <c r="A294" i="2"/>
  <c r="C293" i="2"/>
  <c r="D292" i="2"/>
  <c r="A292" i="2"/>
  <c r="D291" i="2"/>
  <c r="A291" i="2"/>
  <c r="C290" i="2"/>
  <c r="D289" i="2"/>
  <c r="A289" i="2"/>
  <c r="C288" i="2"/>
  <c r="D287" i="2"/>
  <c r="A287" i="2"/>
  <c r="C286" i="2"/>
  <c r="E285" i="2"/>
  <c r="F285" i="2" s="1"/>
  <c r="B285" i="2"/>
  <c r="D284" i="2"/>
  <c r="A284" i="2"/>
  <c r="C283" i="2"/>
  <c r="D282" i="2"/>
  <c r="A282" i="2"/>
  <c r="C281" i="2"/>
  <c r="E280" i="2"/>
  <c r="F280" i="2" s="1"/>
  <c r="B280" i="2"/>
  <c r="D279" i="2"/>
  <c r="A279" i="2"/>
  <c r="C278" i="2"/>
  <c r="E277" i="2"/>
  <c r="F277" i="2" s="1"/>
  <c r="B277" i="2"/>
  <c r="E276" i="2"/>
  <c r="F276" i="2" s="1"/>
  <c r="B276" i="2"/>
  <c r="D275" i="2"/>
  <c r="A275" i="2"/>
  <c r="C274" i="2"/>
  <c r="E273" i="2"/>
  <c r="F273" i="2" s="1"/>
  <c r="B273" i="2"/>
  <c r="D272" i="2"/>
  <c r="A272" i="2"/>
  <c r="C271" i="2"/>
  <c r="E270" i="2"/>
  <c r="F270" i="2" s="1"/>
  <c r="B270" i="2"/>
  <c r="D269" i="2"/>
  <c r="A269" i="2"/>
  <c r="C268" i="2"/>
  <c r="D267" i="2"/>
  <c r="A267" i="2"/>
  <c r="C266" i="2"/>
  <c r="E265" i="2"/>
  <c r="F265" i="2" s="1"/>
  <c r="E264" i="2"/>
  <c r="F264" i="2" s="1"/>
  <c r="B264" i="2"/>
  <c r="D263" i="2"/>
  <c r="A263" i="2"/>
  <c r="C262" i="2"/>
  <c r="C261" i="2"/>
  <c r="E260" i="2"/>
  <c r="F260" i="2" s="1"/>
  <c r="B260" i="2"/>
  <c r="E259" i="2"/>
  <c r="F259" i="2" s="1"/>
  <c r="A259" i="2"/>
  <c r="C258" i="2"/>
  <c r="E257" i="2"/>
  <c r="F257" i="2" s="1"/>
  <c r="B257" i="2"/>
  <c r="E256" i="2"/>
  <c r="F256" i="2" s="1"/>
  <c r="B256" i="2"/>
  <c r="D255" i="2"/>
  <c r="D254" i="2"/>
  <c r="A254" i="2"/>
  <c r="C253" i="2"/>
  <c r="E252" i="2"/>
  <c r="F252" i="2" s="1"/>
  <c r="B252" i="2"/>
  <c r="D251" i="2"/>
  <c r="A251" i="2"/>
  <c r="C250" i="2"/>
  <c r="D249" i="2"/>
  <c r="A249" i="2"/>
  <c r="C248" i="2"/>
  <c r="E247" i="2"/>
  <c r="F247" i="2" s="1"/>
  <c r="B247" i="2"/>
  <c r="D246" i="2"/>
  <c r="A246" i="2"/>
  <c r="C245" i="2"/>
  <c r="E244" i="2"/>
  <c r="F244" i="2" s="1"/>
  <c r="B244" i="2"/>
  <c r="C243" i="2"/>
  <c r="E242" i="2"/>
  <c r="F242" i="2" s="1"/>
  <c r="B242" i="2"/>
  <c r="D241" i="2"/>
  <c r="A241" i="2"/>
  <c r="C240" i="2"/>
  <c r="E239" i="2"/>
  <c r="F239" i="2" s="1"/>
  <c r="B239" i="2"/>
  <c r="D238" i="2"/>
  <c r="A238" i="2"/>
  <c r="C237" i="2"/>
  <c r="E236" i="2"/>
  <c r="F236" i="2" s="1"/>
  <c r="B236" i="2"/>
  <c r="D235" i="2"/>
  <c r="A235" i="2"/>
  <c r="C234" i="2"/>
  <c r="D233" i="2"/>
  <c r="A233" i="2"/>
  <c r="C232" i="2"/>
  <c r="E231" i="2"/>
  <c r="F231" i="2" s="1"/>
  <c r="B231" i="2"/>
  <c r="D230" i="2"/>
  <c r="A230" i="2"/>
  <c r="C229" i="2"/>
  <c r="E228" i="2"/>
  <c r="F228" i="2" s="1"/>
  <c r="B228" i="2"/>
  <c r="D227" i="2"/>
  <c r="A227" i="2"/>
  <c r="C226" i="2"/>
  <c r="D225" i="2"/>
  <c r="A225" i="2"/>
  <c r="C224" i="2"/>
  <c r="E223" i="2"/>
  <c r="F223" i="2" s="1"/>
  <c r="C223" i="2"/>
  <c r="A223" i="2"/>
  <c r="E222" i="2"/>
  <c r="F222" i="2" s="1"/>
  <c r="E218" i="2"/>
  <c r="F218" i="2" s="1"/>
  <c r="B218" i="2"/>
  <c r="D217" i="2"/>
  <c r="A217" i="2"/>
  <c r="C216" i="2"/>
  <c r="E215" i="2"/>
  <c r="F215" i="2" s="1"/>
  <c r="B215" i="2"/>
  <c r="D214" i="2"/>
  <c r="A214" i="2"/>
  <c r="D213" i="2"/>
  <c r="A213" i="2"/>
  <c r="D212" i="2"/>
  <c r="B212" i="2"/>
  <c r="E211" i="2"/>
  <c r="F211" i="2" s="1"/>
  <c r="C211" i="2"/>
  <c r="A211" i="2"/>
  <c r="D210" i="2"/>
  <c r="B210" i="2"/>
  <c r="E209" i="2"/>
  <c r="F209" i="2" s="1"/>
  <c r="C209" i="2"/>
  <c r="E208" i="2"/>
  <c r="F208" i="2" s="1"/>
  <c r="B208" i="2"/>
  <c r="D207" i="2"/>
  <c r="A207" i="2"/>
  <c r="C206" i="2"/>
  <c r="E205" i="2"/>
  <c r="F205" i="2" s="1"/>
  <c r="B205" i="2"/>
  <c r="E204" i="2"/>
  <c r="F204" i="2" s="1"/>
  <c r="B204" i="2"/>
  <c r="C203" i="2"/>
  <c r="A203" i="2"/>
  <c r="C202" i="2"/>
  <c r="D201" i="2"/>
  <c r="A201" i="2"/>
  <c r="C200" i="2"/>
  <c r="E199" i="2"/>
  <c r="F199" i="2" s="1"/>
  <c r="B199" i="2"/>
  <c r="E198" i="2"/>
  <c r="F198" i="2" s="1"/>
  <c r="B198" i="2"/>
  <c r="D197" i="2"/>
  <c r="A197" i="2"/>
  <c r="C196" i="2"/>
  <c r="E195" i="2"/>
  <c r="F195" i="2" s="1"/>
  <c r="B195" i="2"/>
  <c r="E194" i="2"/>
  <c r="F194" i="2" s="1"/>
  <c r="B194" i="2"/>
  <c r="D193" i="2"/>
  <c r="A193" i="2"/>
  <c r="C192" i="2"/>
  <c r="E191" i="2"/>
  <c r="F191" i="2" s="1"/>
  <c r="B191" i="2"/>
  <c r="D190" i="2"/>
  <c r="A190" i="2"/>
  <c r="D189" i="2"/>
  <c r="E188" i="2"/>
  <c r="F188" i="2" s="1"/>
  <c r="B188" i="2"/>
  <c r="E187" i="2"/>
  <c r="F187" i="2" s="1"/>
  <c r="B187" i="2"/>
  <c r="E186" i="2"/>
  <c r="F186" i="2" s="1"/>
  <c r="B186" i="2"/>
  <c r="D185" i="2"/>
  <c r="A185" i="2"/>
  <c r="C184" i="2"/>
  <c r="C183" i="2"/>
  <c r="E182" i="2"/>
  <c r="F182" i="2" s="1"/>
  <c r="B182" i="2"/>
  <c r="D181" i="2"/>
  <c r="A181" i="2"/>
  <c r="C180" i="2"/>
  <c r="E179" i="2"/>
  <c r="F179" i="2" s="1"/>
  <c r="B179" i="2"/>
  <c r="E178" i="2"/>
  <c r="F178" i="2" s="1"/>
  <c r="B178" i="2"/>
  <c r="C177" i="2"/>
  <c r="A177" i="2"/>
  <c r="C176" i="2"/>
  <c r="C175" i="2"/>
  <c r="E174" i="2"/>
  <c r="F174" i="2" s="1"/>
  <c r="B174" i="2"/>
  <c r="E173" i="2"/>
  <c r="F173" i="2" s="1"/>
  <c r="B173" i="2"/>
  <c r="D172" i="2"/>
  <c r="A172" i="2"/>
  <c r="C171" i="2"/>
  <c r="E170" i="2"/>
  <c r="F170" i="2" s="1"/>
  <c r="B170" i="2"/>
  <c r="D169" i="2"/>
  <c r="A169" i="2"/>
  <c r="C168" i="2"/>
  <c r="E167" i="2"/>
  <c r="F167" i="2" s="1"/>
  <c r="B167" i="2"/>
  <c r="D166" i="2"/>
  <c r="A166" i="2"/>
  <c r="D165" i="2"/>
  <c r="A165" i="2"/>
  <c r="C164" i="2"/>
  <c r="D163" i="2"/>
  <c r="A163" i="2"/>
  <c r="C162" i="2"/>
  <c r="E161" i="2"/>
  <c r="F161" i="2" s="1"/>
  <c r="B161" i="2"/>
  <c r="D160" i="2"/>
  <c r="A160" i="2"/>
  <c r="C159" i="2"/>
  <c r="E158" i="2"/>
  <c r="F158" i="2" s="1"/>
  <c r="B158" i="2"/>
  <c r="D157" i="2"/>
  <c r="A157" i="2"/>
  <c r="C156" i="2"/>
  <c r="D155" i="2"/>
  <c r="A155" i="2"/>
  <c r="C154" i="2"/>
  <c r="E153" i="2"/>
  <c r="F153" i="2" s="1"/>
  <c r="B153" i="2"/>
  <c r="D152" i="2"/>
  <c r="A152" i="2"/>
  <c r="C151" i="2"/>
  <c r="E150" i="2"/>
  <c r="F150" i="2" s="1"/>
  <c r="B150" i="2"/>
  <c r="D149" i="2"/>
  <c r="A149" i="2"/>
  <c r="C148" i="2"/>
  <c r="E147" i="2"/>
  <c r="F147" i="2" s="1"/>
  <c r="B147" i="2"/>
  <c r="D146" i="2"/>
  <c r="A146" i="2"/>
  <c r="C145" i="2"/>
  <c r="E144" i="2"/>
  <c r="F144" i="2" s="1"/>
  <c r="B144" i="2"/>
  <c r="D143" i="2"/>
  <c r="A143" i="2"/>
  <c r="C142" i="2"/>
  <c r="E141" i="2"/>
  <c r="F141" i="2" s="1"/>
  <c r="B141" i="2"/>
  <c r="E140" i="2"/>
  <c r="F140" i="2" s="1"/>
  <c r="C140" i="2"/>
  <c r="A140" i="2"/>
  <c r="D139" i="2"/>
  <c r="B139" i="2"/>
  <c r="E138" i="2"/>
  <c r="F138" i="2" s="1"/>
  <c r="C138" i="2"/>
  <c r="A138" i="2"/>
  <c r="A134" i="2"/>
  <c r="C133" i="2"/>
  <c r="C132" i="2"/>
  <c r="E131" i="2"/>
  <c r="F131" i="2" s="1"/>
  <c r="B131" i="2"/>
  <c r="D130" i="2"/>
  <c r="A130" i="2"/>
  <c r="C129" i="2"/>
  <c r="E128" i="2"/>
  <c r="F128" i="2" s="1"/>
  <c r="B128" i="2"/>
  <c r="D127" i="2"/>
  <c r="A127" i="2"/>
  <c r="C126" i="2"/>
  <c r="E125" i="2"/>
  <c r="F125" i="2" s="1"/>
  <c r="B125" i="2"/>
  <c r="D124" i="2"/>
  <c r="A124" i="2"/>
  <c r="C123" i="2"/>
  <c r="E122" i="2"/>
  <c r="F122" i="2" s="1"/>
  <c r="B122" i="2"/>
  <c r="D121" i="2"/>
  <c r="A121" i="2"/>
  <c r="C120" i="2"/>
  <c r="E119" i="2"/>
  <c r="F119" i="2" s="1"/>
  <c r="B119" i="2"/>
  <c r="E118" i="2"/>
  <c r="F118" i="2" s="1"/>
  <c r="C118" i="2"/>
  <c r="E117" i="2"/>
  <c r="F117" i="2" s="1"/>
  <c r="B117" i="2"/>
  <c r="A116" i="2"/>
  <c r="C115" i="2"/>
  <c r="E114" i="2"/>
  <c r="F114" i="2" s="1"/>
  <c r="A114" i="2"/>
  <c r="D113" i="2"/>
  <c r="A113" i="2"/>
  <c r="C112" i="2"/>
  <c r="E111" i="2"/>
  <c r="F111" i="2" s="1"/>
  <c r="B111" i="2"/>
  <c r="D110" i="2"/>
  <c r="A110" i="2"/>
  <c r="C109" i="2"/>
  <c r="E108" i="2"/>
  <c r="F108" i="2" s="1"/>
  <c r="B108" i="2"/>
  <c r="D107" i="2"/>
  <c r="A107" i="2"/>
  <c r="C106" i="2"/>
  <c r="D105" i="2"/>
  <c r="A105" i="2"/>
  <c r="C104" i="2"/>
  <c r="E103" i="2"/>
  <c r="F103" i="2" s="1"/>
  <c r="B103" i="2"/>
  <c r="D102" i="2"/>
  <c r="A102" i="2"/>
  <c r="C101" i="2"/>
  <c r="E100" i="2"/>
  <c r="F100" i="2" s="1"/>
  <c r="B100" i="2"/>
  <c r="D99" i="2"/>
  <c r="A99" i="2"/>
  <c r="C98" i="2"/>
  <c r="D97" i="2"/>
  <c r="A97" i="2"/>
  <c r="C96" i="2"/>
  <c r="E95" i="2"/>
  <c r="F95" i="2" s="1"/>
  <c r="B95" i="2"/>
  <c r="C94" i="2"/>
  <c r="E93" i="2"/>
  <c r="F93" i="2" s="1"/>
  <c r="B93" i="2"/>
  <c r="D92" i="2"/>
  <c r="A92" i="2"/>
  <c r="C91" i="2"/>
  <c r="E90" i="2"/>
  <c r="F90" i="2" s="1"/>
  <c r="B90" i="2"/>
  <c r="C89" i="2"/>
  <c r="E88" i="2"/>
  <c r="F88" i="2" s="1"/>
  <c r="B88" i="2"/>
  <c r="E87" i="2"/>
  <c r="F87" i="2" s="1"/>
  <c r="B87" i="2"/>
  <c r="D86" i="2"/>
  <c r="E85" i="2"/>
  <c r="F85" i="2" s="1"/>
  <c r="B85" i="2"/>
  <c r="E84" i="2"/>
  <c r="F84" i="2" s="1"/>
  <c r="B84" i="2"/>
  <c r="C83" i="2"/>
  <c r="A83" i="2"/>
  <c r="C82" i="2"/>
  <c r="C81" i="2"/>
  <c r="A81" i="2"/>
  <c r="C80" i="2"/>
  <c r="D79" i="2"/>
  <c r="A79" i="2"/>
  <c r="C78" i="2"/>
  <c r="D77" i="2"/>
  <c r="A77" i="2"/>
  <c r="C76" i="2"/>
  <c r="E75" i="2"/>
  <c r="F75" i="2" s="1"/>
  <c r="B75" i="2"/>
  <c r="D74" i="2"/>
  <c r="A74" i="2"/>
  <c r="C73" i="2"/>
  <c r="D72" i="2"/>
  <c r="A72" i="2"/>
  <c r="C71" i="2"/>
  <c r="E70" i="2"/>
  <c r="F70" i="2" s="1"/>
  <c r="B70" i="2"/>
  <c r="D69" i="2"/>
  <c r="A69" i="2"/>
  <c r="C68" i="2"/>
  <c r="E67" i="2"/>
  <c r="F67" i="2" s="1"/>
  <c r="B67" i="2"/>
  <c r="D66" i="2"/>
  <c r="A66" i="2"/>
  <c r="C65" i="2"/>
  <c r="E64" i="2"/>
  <c r="F64" i="2" s="1"/>
  <c r="B64" i="2"/>
  <c r="E63" i="2"/>
  <c r="F63" i="2" s="1"/>
  <c r="B63" i="2"/>
  <c r="D62" i="2"/>
  <c r="A62" i="2"/>
  <c r="C61" i="2"/>
  <c r="E60" i="2"/>
  <c r="F60" i="2" s="1"/>
  <c r="B60" i="2"/>
  <c r="D59" i="2"/>
  <c r="A59" i="2"/>
  <c r="C58" i="2"/>
  <c r="E57" i="2"/>
  <c r="F57" i="2" s="1"/>
  <c r="B57" i="2"/>
  <c r="D56" i="2"/>
  <c r="A56" i="2"/>
  <c r="C55" i="2"/>
  <c r="E54" i="2"/>
  <c r="F54" i="2" s="1"/>
  <c r="B54" i="2"/>
  <c r="C53" i="2"/>
  <c r="E52" i="2"/>
  <c r="F52" i="2" s="1"/>
  <c r="B52" i="2"/>
  <c r="D51" i="2"/>
  <c r="A51" i="2"/>
  <c r="C50" i="2"/>
  <c r="E49" i="2"/>
  <c r="F49" i="2" s="1"/>
  <c r="B49" i="2"/>
  <c r="E48" i="2"/>
  <c r="F48" i="2" s="1"/>
  <c r="B48" i="2"/>
  <c r="D47" i="2"/>
  <c r="A47" i="2"/>
  <c r="C46" i="2"/>
  <c r="C45" i="2"/>
  <c r="E44" i="2"/>
  <c r="F44" i="2" s="1"/>
  <c r="B44" i="2"/>
  <c r="D43" i="2"/>
  <c r="A43" i="2"/>
  <c r="C42" i="2"/>
  <c r="E41" i="2"/>
  <c r="F41" i="2" s="1"/>
  <c r="C41" i="2"/>
  <c r="A41" i="2"/>
  <c r="D40" i="2"/>
  <c r="B40" i="2"/>
  <c r="E39" i="2"/>
  <c r="F39" i="2" s="1"/>
  <c r="C39" i="2"/>
  <c r="A39" i="2"/>
  <c r="D38" i="2"/>
  <c r="B38" i="2"/>
  <c r="E37" i="2"/>
  <c r="F37" i="2" s="1"/>
  <c r="C37" i="2"/>
  <c r="A37" i="2"/>
  <c r="D36" i="2"/>
  <c r="B36" i="2"/>
  <c r="E35" i="2"/>
  <c r="F35" i="2" s="1"/>
  <c r="C35" i="2"/>
  <c r="D34" i="2"/>
  <c r="A34" i="2"/>
  <c r="C33" i="2"/>
  <c r="A33" i="2"/>
  <c r="C32" i="2"/>
  <c r="E31" i="2"/>
  <c r="F31" i="2" s="1"/>
  <c r="B31" i="2"/>
  <c r="D30" i="2"/>
  <c r="A30" i="2"/>
  <c r="C29" i="2"/>
  <c r="D28" i="2"/>
  <c r="A28" i="2"/>
  <c r="C27" i="2"/>
  <c r="E26" i="2"/>
  <c r="F26" i="2" s="1"/>
  <c r="B26" i="2"/>
  <c r="D25" i="2"/>
  <c r="A25" i="2"/>
  <c r="C24" i="2"/>
  <c r="E23" i="2"/>
  <c r="F23" i="2" s="1"/>
  <c r="B23" i="2"/>
  <c r="D22" i="2"/>
  <c r="A22" i="2"/>
  <c r="C21" i="2"/>
  <c r="E20" i="2"/>
  <c r="F20" i="2" s="1"/>
  <c r="B20" i="2"/>
  <c r="D19" i="2"/>
  <c r="A19" i="2"/>
  <c r="C18" i="2"/>
  <c r="D17" i="2"/>
  <c r="A17" i="2"/>
  <c r="E16" i="2"/>
  <c r="F16" i="2" s="1"/>
  <c r="B16" i="2"/>
  <c r="C15" i="2"/>
  <c r="E14" i="2"/>
  <c r="F14" i="2" s="1"/>
  <c r="B14" i="2"/>
  <c r="D13" i="2"/>
  <c r="A13" i="2"/>
  <c r="C12" i="2"/>
  <c r="D11" i="2"/>
  <c r="A11" i="2"/>
  <c r="C10" i="2"/>
  <c r="E9" i="2"/>
  <c r="F9" i="2" s="1"/>
  <c r="B9" i="2"/>
  <c r="D8" i="2"/>
  <c r="A8" i="2"/>
  <c r="C7" i="2"/>
  <c r="D16" i="5"/>
  <c r="E15" i="5"/>
  <c r="C15" i="5"/>
  <c r="C13" i="5"/>
  <c r="B306" i="2"/>
  <c r="D305" i="2"/>
  <c r="A305" i="2"/>
  <c r="D304" i="2"/>
  <c r="A304" i="2"/>
  <c r="C303" i="2"/>
  <c r="E302" i="2"/>
  <c r="F302" i="2" s="1"/>
  <c r="B302" i="2"/>
  <c r="E301" i="2"/>
  <c r="F301" i="2" s="1"/>
  <c r="B301" i="2"/>
  <c r="E300" i="2"/>
  <c r="F300" i="2" s="1"/>
  <c r="B300" i="2"/>
  <c r="D299" i="2"/>
  <c r="A299" i="2"/>
  <c r="D298" i="2"/>
  <c r="B298" i="2"/>
  <c r="D297" i="2"/>
  <c r="B297" i="2"/>
  <c r="E296" i="2"/>
  <c r="F296" i="2" s="1"/>
  <c r="C296" i="2"/>
  <c r="A296" i="2"/>
  <c r="C295" i="2"/>
  <c r="A295" i="2"/>
  <c r="C294" i="2"/>
  <c r="E293" i="2"/>
  <c r="F293" i="2" s="1"/>
  <c r="B293" i="2"/>
  <c r="E292" i="2"/>
  <c r="F292" i="2" s="1"/>
  <c r="B292" i="2"/>
  <c r="C291" i="2"/>
  <c r="E290" i="2"/>
  <c r="F290" i="2" s="1"/>
  <c r="B290" i="2"/>
  <c r="E289" i="2"/>
  <c r="F289" i="2" s="1"/>
  <c r="B289" i="2"/>
  <c r="D288" i="2"/>
  <c r="A288" i="2"/>
  <c r="C287" i="2"/>
  <c r="E286" i="2"/>
  <c r="F286" i="2" s="1"/>
  <c r="B286" i="2"/>
  <c r="D285" i="2"/>
  <c r="A285" i="2"/>
  <c r="C284" i="2"/>
  <c r="E283" i="2"/>
  <c r="F283" i="2" s="1"/>
  <c r="B283" i="2"/>
  <c r="E282" i="2"/>
  <c r="F282" i="2" s="1"/>
  <c r="B282" i="2"/>
  <c r="D281" i="2"/>
  <c r="A281" i="2"/>
  <c r="C280" i="2"/>
  <c r="E279" i="2"/>
  <c r="F279" i="2" s="1"/>
  <c r="B279" i="2"/>
  <c r="E278" i="2"/>
  <c r="F278" i="2" s="1"/>
  <c r="B278" i="2"/>
  <c r="D277" i="2"/>
  <c r="A277" i="2"/>
  <c r="C276" i="2"/>
  <c r="E275" i="2"/>
  <c r="F275" i="2" s="1"/>
  <c r="B275" i="2"/>
  <c r="E274" i="2"/>
  <c r="F274" i="2" s="1"/>
  <c r="B274" i="2"/>
  <c r="C273" i="2"/>
  <c r="E272" i="2"/>
  <c r="F272" i="2" s="1"/>
  <c r="B272" i="2"/>
  <c r="E271" i="2"/>
  <c r="F271" i="2" s="1"/>
  <c r="B271" i="2"/>
  <c r="D270" i="2"/>
  <c r="A270" i="2"/>
  <c r="C269" i="2"/>
  <c r="E268" i="2"/>
  <c r="F268" i="2" s="1"/>
  <c r="B268" i="2"/>
  <c r="E267" i="2"/>
  <c r="F267" i="2" s="1"/>
  <c r="B267" i="2"/>
  <c r="E266" i="2"/>
  <c r="F266" i="2" s="1"/>
  <c r="B266" i="2"/>
  <c r="C265" i="2"/>
  <c r="A265" i="2"/>
  <c r="C264" i="2"/>
  <c r="A264" i="2"/>
  <c r="C263" i="2"/>
  <c r="D262" i="2"/>
  <c r="A262" i="2"/>
  <c r="D261" i="2"/>
  <c r="B261" i="2"/>
  <c r="D260" i="2"/>
  <c r="A260" i="2"/>
  <c r="C259" i="2"/>
  <c r="E258" i="2"/>
  <c r="F258" i="2" s="1"/>
  <c r="B258" i="2"/>
  <c r="D257" i="2"/>
  <c r="A257" i="2"/>
  <c r="C256" i="2"/>
  <c r="E255" i="2"/>
  <c r="F255" i="2" s="1"/>
  <c r="B255" i="2"/>
  <c r="E254" i="2"/>
  <c r="F254" i="2" s="1"/>
  <c r="B254" i="2"/>
  <c r="D253" i="2"/>
  <c r="A253" i="2"/>
  <c r="C252" i="2"/>
  <c r="E251" i="2"/>
  <c r="F251" i="2" s="1"/>
  <c r="B251" i="2"/>
  <c r="E250" i="2"/>
  <c r="F250" i="2" s="1"/>
  <c r="B250" i="2"/>
  <c r="E249" i="2"/>
  <c r="F249" i="2" s="1"/>
  <c r="B249" i="2"/>
  <c r="D248" i="2"/>
  <c r="A248" i="2"/>
  <c r="C247" i="2"/>
  <c r="A247" i="2"/>
  <c r="C246" i="2"/>
  <c r="E245" i="2"/>
  <c r="F245" i="2" s="1"/>
  <c r="B245" i="2"/>
  <c r="D244" i="2"/>
  <c r="A244" i="2"/>
  <c r="D243" i="2"/>
  <c r="A243" i="2"/>
  <c r="C242" i="2"/>
  <c r="E241" i="2"/>
  <c r="F241" i="2" s="1"/>
  <c r="B241" i="2"/>
  <c r="E240" i="2"/>
  <c r="F240" i="2" s="1"/>
  <c r="B240" i="2"/>
  <c r="D239" i="2"/>
  <c r="A239" i="2"/>
  <c r="C238" i="2"/>
  <c r="E237" i="2"/>
  <c r="F237" i="2" s="1"/>
  <c r="B237" i="2"/>
  <c r="D236" i="2"/>
  <c r="A236" i="2"/>
  <c r="C235" i="2"/>
  <c r="E234" i="2"/>
  <c r="F234" i="2" s="1"/>
  <c r="B234" i="2"/>
  <c r="E233" i="2"/>
  <c r="F233" i="2" s="1"/>
  <c r="B233" i="2"/>
  <c r="D232" i="2"/>
  <c r="A232" i="2"/>
  <c r="C231" i="2"/>
  <c r="E230" i="2"/>
  <c r="F230" i="2" s="1"/>
  <c r="B230" i="2"/>
  <c r="E229" i="2"/>
  <c r="F229" i="2" s="1"/>
  <c r="B229" i="2"/>
  <c r="D228" i="2"/>
  <c r="A228" i="2"/>
  <c r="C227" i="2"/>
  <c r="E226" i="2"/>
  <c r="F226" i="2" s="1"/>
  <c r="B226" i="2"/>
  <c r="E225" i="2"/>
  <c r="F225" i="2" s="1"/>
  <c r="B225" i="2"/>
  <c r="D224" i="2"/>
  <c r="B224" i="2"/>
  <c r="B222" i="2"/>
  <c r="E221" i="2"/>
  <c r="F221" i="2" s="1"/>
  <c r="C221" i="2"/>
  <c r="A221" i="2"/>
  <c r="E220" i="2"/>
  <c r="F220" i="2" s="1"/>
  <c r="B220" i="2"/>
  <c r="A220" i="2"/>
  <c r="D219" i="2"/>
  <c r="B219" i="2"/>
  <c r="C218" i="2"/>
  <c r="E217" i="2"/>
  <c r="F217" i="2" s="1"/>
  <c r="B217" i="2"/>
  <c r="E216" i="2"/>
  <c r="F216" i="2" s="1"/>
  <c r="B216" i="2"/>
  <c r="C215" i="2"/>
  <c r="A215" i="2"/>
  <c r="C214" i="2"/>
  <c r="E213" i="2"/>
  <c r="F213" i="2" s="1"/>
  <c r="B213" i="2"/>
  <c r="E212" i="2"/>
  <c r="F212" i="2" s="1"/>
  <c r="C212" i="2"/>
  <c r="A212" i="2"/>
  <c r="D211" i="2"/>
  <c r="B211" i="2"/>
  <c r="E210" i="2"/>
  <c r="F210" i="2" s="1"/>
  <c r="C210" i="2"/>
  <c r="A210" i="2"/>
  <c r="D209" i="2"/>
  <c r="B209" i="2"/>
  <c r="D208" i="2"/>
  <c r="A208" i="2"/>
  <c r="C207" i="2"/>
  <c r="E206" i="2"/>
  <c r="F206" i="2" s="1"/>
  <c r="B206" i="2"/>
  <c r="D205" i="2"/>
  <c r="A205" i="2"/>
  <c r="C204" i="2"/>
  <c r="E203" i="2"/>
  <c r="F203" i="2" s="1"/>
  <c r="B203" i="2"/>
  <c r="E202" i="2"/>
  <c r="F202" i="2" s="1"/>
  <c r="B202" i="2"/>
  <c r="E201" i="2"/>
  <c r="F201" i="2" s="1"/>
  <c r="B201" i="2"/>
  <c r="D200" i="2"/>
  <c r="A200" i="2"/>
  <c r="C199" i="2"/>
  <c r="D198" i="2"/>
  <c r="A198" i="2"/>
  <c r="C197" i="2"/>
  <c r="E196" i="2"/>
  <c r="F196" i="2" s="1"/>
  <c r="B196" i="2"/>
  <c r="D195" i="2"/>
  <c r="A195" i="2"/>
  <c r="C194" i="2"/>
  <c r="E193" i="2"/>
  <c r="F193" i="2" s="1"/>
  <c r="B193" i="2"/>
  <c r="E192" i="2"/>
  <c r="F192" i="2" s="1"/>
  <c r="B192" i="2"/>
  <c r="D191" i="2"/>
  <c r="E190" i="2"/>
  <c r="F190" i="2" s="1"/>
  <c r="B190" i="2"/>
  <c r="C189" i="2"/>
  <c r="A189" i="2"/>
  <c r="C188" i="2"/>
  <c r="A188" i="2"/>
  <c r="D187" i="2"/>
  <c r="A187" i="2"/>
  <c r="C186" i="2"/>
  <c r="E185" i="2"/>
  <c r="F185" i="2" s="1"/>
  <c r="B185" i="2"/>
  <c r="E184" i="2"/>
  <c r="F184" i="2" s="1"/>
  <c r="B184" i="2"/>
  <c r="E183" i="2"/>
  <c r="F183" i="2" s="1"/>
  <c r="B183" i="2"/>
  <c r="D182" i="2"/>
  <c r="A182" i="2"/>
  <c r="C181" i="2"/>
  <c r="D180" i="2"/>
  <c r="A180" i="2"/>
  <c r="C179" i="2"/>
  <c r="D178" i="2"/>
  <c r="A178" i="2"/>
  <c r="D177" i="2"/>
  <c r="D176" i="2"/>
  <c r="A176" i="2"/>
  <c r="D175" i="2"/>
  <c r="A175" i="2"/>
  <c r="D174" i="2"/>
  <c r="A174" i="2"/>
  <c r="C173" i="2"/>
  <c r="E172" i="2"/>
  <c r="F172" i="2" s="1"/>
  <c r="B172" i="2"/>
  <c r="E171" i="2"/>
  <c r="F171" i="2" s="1"/>
  <c r="B171" i="2"/>
  <c r="D170" i="2"/>
  <c r="A170" i="2"/>
  <c r="C169" i="2"/>
  <c r="D168" i="2"/>
  <c r="B168" i="2"/>
  <c r="C167" i="2"/>
  <c r="E166" i="2"/>
  <c r="F166" i="2" s="1"/>
  <c r="B166" i="2"/>
  <c r="C165" i="2"/>
  <c r="E164" i="2"/>
  <c r="F164" i="2" s="1"/>
  <c r="B164" i="2"/>
  <c r="E163" i="2"/>
  <c r="F163" i="2" s="1"/>
  <c r="B163" i="2"/>
  <c r="D162" i="2"/>
  <c r="A162" i="2"/>
  <c r="C161" i="2"/>
  <c r="E160" i="2"/>
  <c r="F160" i="2" s="1"/>
  <c r="B160" i="2"/>
  <c r="E159" i="2"/>
  <c r="F159" i="2" s="1"/>
  <c r="B159" i="2"/>
  <c r="D158" i="2"/>
  <c r="A158" i="2"/>
  <c r="C157" i="2"/>
  <c r="E156" i="2"/>
  <c r="F156" i="2" s="1"/>
  <c r="B156" i="2"/>
  <c r="E155" i="2"/>
  <c r="F155" i="2" s="1"/>
  <c r="B155" i="2"/>
  <c r="D154" i="2"/>
  <c r="A154" i="2"/>
  <c r="C153" i="2"/>
  <c r="E152" i="2"/>
  <c r="F152" i="2" s="1"/>
  <c r="B152" i="2"/>
  <c r="D151" i="2"/>
  <c r="A151" i="2"/>
  <c r="C150" i="2"/>
  <c r="E149" i="2"/>
  <c r="F149" i="2" s="1"/>
  <c r="B149" i="2"/>
  <c r="D148" i="2"/>
  <c r="A148" i="2"/>
  <c r="C147" i="2"/>
  <c r="E146" i="2"/>
  <c r="F146" i="2" s="1"/>
  <c r="B146" i="2"/>
  <c r="D145" i="2"/>
  <c r="A145" i="2"/>
  <c r="C144" i="2"/>
  <c r="E143" i="2"/>
  <c r="F143" i="2" s="1"/>
  <c r="B143" i="2"/>
  <c r="E142" i="2"/>
  <c r="F142" i="2" s="1"/>
  <c r="B142" i="2"/>
  <c r="D141" i="2"/>
  <c r="D137" i="2"/>
  <c r="A137" i="2"/>
  <c r="E136" i="2"/>
  <c r="F136" i="2" s="1"/>
  <c r="C136" i="2"/>
  <c r="A136" i="2"/>
  <c r="D135" i="2"/>
  <c r="B135" i="2"/>
  <c r="D134" i="2"/>
  <c r="B134" i="2"/>
  <c r="E133" i="2"/>
  <c r="F133" i="2" s="1"/>
  <c r="B133" i="2"/>
  <c r="E132" i="2"/>
  <c r="F132" i="2" s="1"/>
  <c r="B132" i="2"/>
  <c r="D131" i="2"/>
  <c r="A131" i="2"/>
  <c r="C130" i="2"/>
  <c r="D129" i="2"/>
  <c r="A129" i="2"/>
  <c r="C128" i="2"/>
  <c r="E127" i="2"/>
  <c r="F127" i="2" s="1"/>
  <c r="B127" i="2"/>
  <c r="D126" i="2"/>
  <c r="A126" i="2"/>
  <c r="C125" i="2"/>
  <c r="E124" i="2"/>
  <c r="F124" i="2" s="1"/>
  <c r="B124" i="2"/>
  <c r="E123" i="2"/>
  <c r="F123" i="2" s="1"/>
  <c r="B123" i="2"/>
  <c r="C122" i="2"/>
  <c r="E121" i="2"/>
  <c r="F121" i="2" s="1"/>
  <c r="B121" i="2"/>
  <c r="E120" i="2"/>
  <c r="F120" i="2" s="1"/>
  <c r="B120" i="2"/>
  <c r="C119" i="2"/>
  <c r="B118" i="2"/>
  <c r="C117" i="2"/>
  <c r="E116" i="2"/>
  <c r="F116" i="2" s="1"/>
  <c r="C116" i="2"/>
  <c r="E115" i="2"/>
  <c r="F115" i="2" s="1"/>
  <c r="B115" i="2"/>
  <c r="D114" i="2"/>
  <c r="B114" i="2"/>
  <c r="C113" i="2"/>
  <c r="E112" i="2"/>
  <c r="F112" i="2" s="1"/>
  <c r="B112" i="2"/>
  <c r="D111" i="2"/>
  <c r="A111" i="2"/>
  <c r="C110" i="2"/>
  <c r="E109" i="2"/>
  <c r="F109" i="2" s="1"/>
  <c r="B109" i="2"/>
  <c r="D108" i="2"/>
  <c r="A108" i="2"/>
  <c r="C107" i="2"/>
  <c r="E106" i="2"/>
  <c r="F106" i="2" s="1"/>
  <c r="B106" i="2"/>
  <c r="E105" i="2"/>
  <c r="F105" i="2" s="1"/>
  <c r="B105" i="2"/>
  <c r="D104" i="2"/>
  <c r="A104" i="2"/>
  <c r="C103" i="2"/>
  <c r="E102" i="2"/>
  <c r="F102" i="2" s="1"/>
  <c r="B102" i="2"/>
  <c r="D101" i="2"/>
  <c r="A101" i="2"/>
  <c r="C100" i="2"/>
  <c r="E99" i="2"/>
  <c r="F99" i="2" s="1"/>
  <c r="B99" i="2"/>
  <c r="D98" i="2"/>
  <c r="A98" i="2"/>
  <c r="C97" i="2"/>
  <c r="E96" i="2"/>
  <c r="F96" i="2" s="1"/>
  <c r="B96" i="2"/>
  <c r="D95" i="2"/>
  <c r="A95" i="2"/>
  <c r="D94" i="2"/>
  <c r="A94" i="2"/>
  <c r="D93" i="2"/>
  <c r="A93" i="2"/>
  <c r="C92" i="2"/>
  <c r="E91" i="2"/>
  <c r="F91" i="2" s="1"/>
  <c r="B91" i="2"/>
  <c r="D90" i="2"/>
  <c r="A90" i="2"/>
  <c r="D89" i="2"/>
  <c r="A89" i="2"/>
  <c r="C88" i="2"/>
  <c r="A88" i="2"/>
  <c r="C87" i="2"/>
  <c r="E86" i="2"/>
  <c r="F86" i="2" s="1"/>
  <c r="B86" i="2"/>
  <c r="D85" i="2"/>
  <c r="A85" i="2"/>
  <c r="C84" i="2"/>
  <c r="E83" i="2"/>
  <c r="F83" i="2" s="1"/>
  <c r="B83" i="2"/>
  <c r="E82" i="2"/>
  <c r="F82" i="2" s="1"/>
  <c r="B82" i="2"/>
  <c r="E81" i="2"/>
  <c r="F81" i="2" s="1"/>
  <c r="B81" i="2"/>
  <c r="D80" i="2"/>
  <c r="A80" i="2"/>
  <c r="C79" i="2"/>
  <c r="E78" i="2"/>
  <c r="F78" i="2" s="1"/>
  <c r="B78" i="2"/>
  <c r="E77" i="2"/>
  <c r="F77" i="2" s="1"/>
  <c r="B77" i="2"/>
  <c r="E76" i="2"/>
  <c r="F76" i="2" s="1"/>
  <c r="B76" i="2"/>
  <c r="D75" i="2"/>
  <c r="A75" i="2"/>
  <c r="C74" i="2"/>
  <c r="E73" i="2"/>
  <c r="F73" i="2" s="1"/>
  <c r="B73" i="2"/>
  <c r="E72" i="2"/>
  <c r="F72" i="2" s="1"/>
  <c r="B72" i="2"/>
  <c r="D71" i="2"/>
  <c r="A71" i="2"/>
  <c r="C70" i="2"/>
  <c r="E69" i="2"/>
  <c r="F69" i="2" s="1"/>
  <c r="B69" i="2"/>
  <c r="D68" i="2"/>
  <c r="A68" i="2"/>
  <c r="C67" i="2"/>
  <c r="A67" i="2"/>
  <c r="C66" i="2"/>
  <c r="E65" i="2"/>
  <c r="F65" i="2" s="1"/>
  <c r="B65" i="2"/>
  <c r="D64" i="2"/>
  <c r="A64" i="2"/>
  <c r="C63" i="2"/>
  <c r="A63" i="2"/>
  <c r="C62" i="2"/>
  <c r="D61" i="2"/>
  <c r="B61" i="2"/>
  <c r="D60" i="2"/>
  <c r="E59" i="2"/>
  <c r="F59" i="2" s="1"/>
  <c r="B59" i="2"/>
  <c r="E58" i="2"/>
  <c r="F58" i="2" s="1"/>
  <c r="B58" i="2"/>
  <c r="D57" i="2"/>
  <c r="A57" i="2"/>
  <c r="C56" i="2"/>
  <c r="E55" i="2"/>
  <c r="F55" i="2" s="1"/>
  <c r="B55" i="2"/>
  <c r="D54" i="2"/>
  <c r="A54" i="2"/>
  <c r="D53" i="2"/>
  <c r="A53" i="2"/>
  <c r="C52" i="2"/>
  <c r="A52" i="2"/>
  <c r="C51" i="2"/>
  <c r="E50" i="2"/>
  <c r="F50" i="2" s="1"/>
  <c r="B50" i="2"/>
  <c r="D49" i="2"/>
  <c r="A49" i="2"/>
  <c r="D48" i="2"/>
  <c r="A48" i="2"/>
  <c r="C47" i="2"/>
  <c r="D46" i="2"/>
  <c r="A46" i="2"/>
  <c r="D45" i="2"/>
  <c r="A45" i="2"/>
  <c r="C44" i="2"/>
  <c r="E43" i="2"/>
  <c r="F43" i="2" s="1"/>
  <c r="B43" i="2"/>
  <c r="E42" i="2"/>
  <c r="F42" i="2" s="1"/>
  <c r="B42" i="2"/>
  <c r="D41" i="2"/>
  <c r="B41" i="2"/>
  <c r="E40" i="2"/>
  <c r="F40" i="2" s="1"/>
  <c r="C40" i="2"/>
  <c r="A40" i="2"/>
  <c r="D39" i="2"/>
  <c r="B39" i="2"/>
  <c r="E38" i="2"/>
  <c r="F38" i="2" s="1"/>
  <c r="C38" i="2"/>
  <c r="A38" i="2"/>
  <c r="D37" i="2"/>
  <c r="B37" i="2"/>
  <c r="E36" i="2"/>
  <c r="F36" i="2" s="1"/>
  <c r="C36" i="2"/>
  <c r="A36" i="2"/>
  <c r="D35" i="2"/>
  <c r="B35" i="2"/>
  <c r="E34" i="2"/>
  <c r="F34" i="2" s="1"/>
  <c r="B34" i="2"/>
  <c r="E33" i="2"/>
  <c r="F33" i="2" s="1"/>
  <c r="B33" i="2"/>
  <c r="D32" i="2"/>
  <c r="A32" i="2"/>
  <c r="C31" i="2"/>
  <c r="E30" i="2"/>
  <c r="F30" i="2" s="1"/>
  <c r="B30" i="2"/>
  <c r="E29" i="2"/>
  <c r="F29" i="2" s="1"/>
  <c r="B29" i="2"/>
  <c r="E28" i="2"/>
  <c r="F28" i="2" s="1"/>
  <c r="B28" i="2"/>
  <c r="D27" i="2"/>
  <c r="A27" i="2"/>
  <c r="C26" i="2"/>
  <c r="E25" i="2"/>
  <c r="F25" i="2" s="1"/>
  <c r="B25" i="2"/>
  <c r="D24" i="2"/>
  <c r="A24" i="2"/>
  <c r="C23" i="2"/>
  <c r="E22" i="2"/>
  <c r="F22" i="2" s="1"/>
  <c r="B22" i="2"/>
  <c r="E21" i="2"/>
  <c r="F21" i="2" s="1"/>
  <c r="B21" i="2"/>
  <c r="D20" i="2"/>
  <c r="A20" i="2"/>
  <c r="C19" i="2"/>
  <c r="E18" i="2"/>
  <c r="F18" i="2" s="1"/>
  <c r="B18" i="2"/>
  <c r="E17" i="2"/>
  <c r="F17" i="2" s="1"/>
  <c r="B17" i="2"/>
  <c r="D16" i="2"/>
  <c r="A16" i="2"/>
  <c r="D15" i="2"/>
  <c r="A15" i="2"/>
  <c r="C14" i="2"/>
  <c r="E13" i="2"/>
  <c r="F13" i="2" s="1"/>
  <c r="B13" i="2"/>
  <c r="E12" i="2"/>
  <c r="F12" i="2" s="1"/>
  <c r="B12" i="2"/>
  <c r="E11" i="2"/>
  <c r="F11" i="2" s="1"/>
  <c r="B11" i="2"/>
  <c r="D10" i="2"/>
  <c r="A10" i="2"/>
  <c r="C9" i="2"/>
  <c r="E8" i="2"/>
  <c r="F8" i="2" s="1"/>
  <c r="B8" i="2"/>
  <c r="E7" i="2"/>
  <c r="B7" i="2"/>
  <c r="D15" i="5"/>
  <c r="B15" i="5"/>
  <c r="E14" i="5"/>
  <c r="D14" i="5"/>
  <c r="B14" i="5"/>
  <c r="E13" i="5"/>
  <c r="D13" i="5"/>
  <c r="B13" i="5"/>
  <c r="E12" i="5"/>
  <c r="C12" i="5"/>
  <c r="B12" i="5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E306" i="2"/>
  <c r="F306" i="2" s="1"/>
  <c r="E305" i="2"/>
  <c r="F305" i="2" s="1"/>
  <c r="B305" i="2"/>
  <c r="E304" i="2"/>
  <c r="F304" i="2" s="1"/>
  <c r="B304" i="2"/>
  <c r="D303" i="2"/>
  <c r="A303" i="2"/>
  <c r="C302" i="2"/>
  <c r="C301" i="2"/>
  <c r="D300" i="2"/>
  <c r="A300" i="2"/>
  <c r="C299" i="2"/>
  <c r="D295" i="2"/>
  <c r="E294" i="2"/>
  <c r="F294" i="2" s="1"/>
  <c r="B294" i="2"/>
  <c r="D293" i="2"/>
  <c r="A293" i="2"/>
  <c r="C292" i="2"/>
  <c r="E291" i="2"/>
  <c r="F291" i="2" s="1"/>
  <c r="B291" i="2"/>
  <c r="D290" i="2"/>
  <c r="A290" i="2"/>
  <c r="C289" i="2"/>
  <c r="E288" i="2"/>
  <c r="F288" i="2" s="1"/>
  <c r="B288" i="2"/>
  <c r="E287" i="2"/>
  <c r="F287" i="2" s="1"/>
  <c r="B287" i="2"/>
  <c r="D286" i="2"/>
  <c r="A286" i="2"/>
  <c r="C285" i="2"/>
  <c r="E284" i="2"/>
  <c r="F284" i="2" s="1"/>
  <c r="B284" i="2"/>
  <c r="D283" i="2"/>
  <c r="A283" i="2"/>
  <c r="C282" i="2"/>
  <c r="E281" i="2"/>
  <c r="F281" i="2" s="1"/>
  <c r="B281" i="2"/>
  <c r="D280" i="2"/>
  <c r="A280" i="2"/>
  <c r="C279" i="2"/>
  <c r="D278" i="2"/>
  <c r="A278" i="2"/>
  <c r="C277" i="2"/>
  <c r="D276" i="2"/>
  <c r="A276" i="2"/>
  <c r="C275" i="2"/>
  <c r="D274" i="2"/>
  <c r="A274" i="2"/>
  <c r="D273" i="2"/>
  <c r="A273" i="2"/>
  <c r="C272" i="2"/>
  <c r="D271" i="2"/>
  <c r="A271" i="2"/>
  <c r="C270" i="2"/>
  <c r="E269" i="2"/>
  <c r="F269" i="2" s="1"/>
  <c r="B269" i="2"/>
  <c r="D268" i="2"/>
  <c r="A268" i="2"/>
  <c r="C267" i="2"/>
  <c r="D266" i="2"/>
  <c r="A266" i="2"/>
  <c r="D265" i="2"/>
  <c r="B265" i="2"/>
  <c r="D264" i="2"/>
  <c r="E263" i="2"/>
  <c r="F263" i="2" s="1"/>
  <c r="B263" i="2"/>
  <c r="E262" i="2"/>
  <c r="F262" i="2" s="1"/>
  <c r="B262" i="2"/>
  <c r="E261" i="2"/>
  <c r="F261" i="2" s="1"/>
  <c r="A261" i="2"/>
  <c r="C260" i="2"/>
  <c r="D259" i="2"/>
  <c r="B259" i="2"/>
  <c r="D258" i="2"/>
  <c r="A258" i="2"/>
  <c r="C257" i="2"/>
  <c r="D256" i="2"/>
  <c r="A256" i="2"/>
  <c r="C255" i="2"/>
  <c r="A255" i="2"/>
  <c r="C254" i="2"/>
  <c r="E253" i="2"/>
  <c r="F253" i="2" s="1"/>
  <c r="B253" i="2"/>
  <c r="D252" i="2"/>
  <c r="A252" i="2"/>
  <c r="C251" i="2"/>
  <c r="D250" i="2"/>
  <c r="A250" i="2"/>
  <c r="C249" i="2"/>
  <c r="E248" i="2"/>
  <c r="F248" i="2" s="1"/>
  <c r="B248" i="2"/>
  <c r="D247" i="2"/>
  <c r="E246" i="2"/>
  <c r="F246" i="2" s="1"/>
  <c r="B246" i="2"/>
  <c r="D245" i="2"/>
  <c r="A245" i="2"/>
  <c r="C244" i="2"/>
  <c r="E243" i="2"/>
  <c r="F243" i="2" s="1"/>
  <c r="B243" i="2"/>
  <c r="D242" i="2"/>
  <c r="A242" i="2"/>
  <c r="C241" i="2"/>
  <c r="D240" i="2"/>
  <c r="A240" i="2"/>
  <c r="C239" i="2"/>
  <c r="E238" i="2"/>
  <c r="F238" i="2" s="1"/>
  <c r="B238" i="2"/>
  <c r="D237" i="2"/>
  <c r="A237" i="2"/>
  <c r="C236" i="2"/>
  <c r="E235" i="2"/>
  <c r="F235" i="2" s="1"/>
  <c r="B235" i="2"/>
  <c r="D234" i="2"/>
  <c r="A234" i="2"/>
  <c r="C233" i="2"/>
  <c r="E232" i="2"/>
  <c r="F232" i="2" s="1"/>
  <c r="B232" i="2"/>
  <c r="D231" i="2"/>
  <c r="A231" i="2"/>
  <c r="C230" i="2"/>
  <c r="D229" i="2"/>
  <c r="A229" i="2"/>
  <c r="C228" i="2"/>
  <c r="E227" i="2"/>
  <c r="F227" i="2" s="1"/>
  <c r="B227" i="2"/>
  <c r="D226" i="2"/>
  <c r="A226" i="2"/>
  <c r="C225" i="2"/>
  <c r="E224" i="2"/>
  <c r="F224" i="2" s="1"/>
  <c r="A224" i="2"/>
  <c r="D223" i="2"/>
  <c r="B223" i="2"/>
  <c r="D222" i="2"/>
  <c r="C222" i="2"/>
  <c r="A222" i="2"/>
  <c r="D221" i="2"/>
  <c r="B221" i="2"/>
  <c r="D220" i="2"/>
  <c r="C220" i="2"/>
  <c r="E219" i="2"/>
  <c r="F219" i="2" s="1"/>
  <c r="C219" i="2"/>
  <c r="A219" i="2"/>
  <c r="D218" i="2"/>
  <c r="A218" i="2"/>
  <c r="C217" i="2"/>
  <c r="D216" i="2"/>
  <c r="A216" i="2"/>
  <c r="D215" i="2"/>
  <c r="E214" i="2"/>
  <c r="F214" i="2" s="1"/>
  <c r="B214" i="2"/>
  <c r="C213" i="2"/>
  <c r="A209" i="2"/>
  <c r="C208" i="2"/>
  <c r="E207" i="2"/>
  <c r="F207" i="2" s="1"/>
  <c r="B207" i="2"/>
  <c r="D206" i="2"/>
  <c r="A206" i="2"/>
  <c r="C205" i="2"/>
  <c r="D204" i="2"/>
  <c r="A204" i="2"/>
  <c r="D203" i="2"/>
  <c r="D202" i="2"/>
  <c r="A202" i="2"/>
  <c r="C201" i="2"/>
  <c r="E200" i="2"/>
  <c r="F200" i="2" s="1"/>
  <c r="B200" i="2"/>
  <c r="D199" i="2"/>
  <c r="A199" i="2"/>
  <c r="C198" i="2"/>
  <c r="E197" i="2"/>
  <c r="F197" i="2" s="1"/>
  <c r="B197" i="2"/>
  <c r="D196" i="2"/>
  <c r="A196" i="2"/>
  <c r="C195" i="2"/>
  <c r="D194" i="2"/>
  <c r="A194" i="2"/>
  <c r="C193" i="2"/>
  <c r="D192" i="2"/>
  <c r="A192" i="2"/>
  <c r="C191" i="2"/>
  <c r="A191" i="2"/>
  <c r="C190" i="2"/>
  <c r="E189" i="2"/>
  <c r="F189" i="2" s="1"/>
  <c r="B189" i="2"/>
  <c r="D188" i="2"/>
  <c r="C187" i="2"/>
  <c r="D186" i="2"/>
  <c r="A186" i="2"/>
  <c r="C185" i="2"/>
  <c r="D184" i="2"/>
  <c r="A184" i="2"/>
  <c r="D183" i="2"/>
  <c r="A183" i="2"/>
  <c r="C182" i="2"/>
  <c r="E181" i="2"/>
  <c r="F181" i="2" s="1"/>
  <c r="B181" i="2"/>
  <c r="E180" i="2"/>
  <c r="F180" i="2" s="1"/>
  <c r="B180" i="2"/>
  <c r="D179" i="2"/>
  <c r="A179" i="2"/>
  <c r="C178" i="2"/>
  <c r="E177" i="2"/>
  <c r="F177" i="2" s="1"/>
  <c r="B177" i="2"/>
  <c r="E176" i="2"/>
  <c r="F176" i="2" s="1"/>
  <c r="B176" i="2"/>
  <c r="E175" i="2"/>
  <c r="F175" i="2" s="1"/>
  <c r="B175" i="2"/>
  <c r="C174" i="2"/>
  <c r="D173" i="2"/>
  <c r="A173" i="2"/>
  <c r="C172" i="2"/>
  <c r="D171" i="2"/>
  <c r="A171" i="2"/>
  <c r="C170" i="2"/>
  <c r="E169" i="2"/>
  <c r="F169" i="2" s="1"/>
  <c r="B169" i="2"/>
  <c r="E168" i="2"/>
  <c r="F168" i="2" s="1"/>
  <c r="A168" i="2"/>
  <c r="D167" i="2"/>
  <c r="A167" i="2"/>
  <c r="C166" i="2"/>
  <c r="E165" i="2"/>
  <c r="F165" i="2" s="1"/>
  <c r="B165" i="2"/>
  <c r="D164" i="2"/>
  <c r="A164" i="2"/>
  <c r="C163" i="2"/>
  <c r="E162" i="2"/>
  <c r="F162" i="2" s="1"/>
  <c r="B162" i="2"/>
  <c r="D161" i="2"/>
  <c r="A161" i="2"/>
  <c r="C160" i="2"/>
  <c r="D159" i="2"/>
  <c r="A159" i="2"/>
  <c r="C158" i="2"/>
  <c r="E157" i="2"/>
  <c r="F157" i="2" s="1"/>
  <c r="B157" i="2"/>
  <c r="D156" i="2"/>
  <c r="A156" i="2"/>
  <c r="C155" i="2"/>
  <c r="E154" i="2"/>
  <c r="F154" i="2" s="1"/>
  <c r="B154" i="2"/>
  <c r="D153" i="2"/>
  <c r="A153" i="2"/>
  <c r="C152" i="2"/>
  <c r="E151" i="2"/>
  <c r="F151" i="2" s="1"/>
  <c r="B151" i="2"/>
  <c r="D150" i="2"/>
  <c r="A150" i="2"/>
  <c r="C149" i="2"/>
  <c r="E148" i="2"/>
  <c r="F148" i="2" s="1"/>
  <c r="B148" i="2"/>
  <c r="D147" i="2"/>
  <c r="A147" i="2"/>
  <c r="C146" i="2"/>
  <c r="E145" i="2"/>
  <c r="F145" i="2" s="1"/>
  <c r="B145" i="2"/>
  <c r="D144" i="2"/>
  <c r="A144" i="2"/>
  <c r="C143" i="2"/>
  <c r="D142" i="2"/>
  <c r="A142" i="2"/>
  <c r="C141" i="2"/>
  <c r="A141" i="2"/>
  <c r="D140" i="2"/>
  <c r="B140" i="2"/>
  <c r="E139" i="2"/>
  <c r="F139" i="2" s="1"/>
  <c r="C139" i="2"/>
  <c r="A139" i="2"/>
  <c r="D138" i="2"/>
  <c r="B138" i="2"/>
  <c r="E137" i="2"/>
  <c r="F137" i="2" s="1"/>
  <c r="C137" i="2"/>
  <c r="B137" i="2"/>
  <c r="D136" i="2"/>
  <c r="B136" i="2"/>
  <c r="E135" i="2"/>
  <c r="F135" i="2" s="1"/>
  <c r="C135" i="2"/>
  <c r="A135" i="2"/>
  <c r="E134" i="2"/>
  <c r="F134" i="2" s="1"/>
  <c r="C134" i="2"/>
  <c r="D133" i="2"/>
  <c r="A133" i="2"/>
  <c r="D132" i="2"/>
  <c r="A132" i="2"/>
  <c r="C131" i="2"/>
  <c r="E130" i="2"/>
  <c r="F130" i="2" s="1"/>
  <c r="B130" i="2"/>
  <c r="E129" i="2"/>
  <c r="F129" i="2" s="1"/>
  <c r="B129" i="2"/>
  <c r="D128" i="2"/>
  <c r="A128" i="2"/>
  <c r="C127" i="2"/>
  <c r="E126" i="2"/>
  <c r="F126" i="2" s="1"/>
  <c r="B126" i="2"/>
  <c r="D125" i="2"/>
  <c r="A125" i="2"/>
  <c r="C124" i="2"/>
  <c r="D123" i="2"/>
  <c r="A123" i="2"/>
  <c r="D122" i="2"/>
  <c r="A122" i="2"/>
  <c r="C121" i="2"/>
  <c r="D120" i="2"/>
  <c r="A120" i="2"/>
  <c r="D119" i="2"/>
  <c r="A119" i="2"/>
  <c r="D118" i="2"/>
  <c r="A118" i="2"/>
  <c r="D117" i="2"/>
  <c r="A117" i="2"/>
  <c r="D116" i="2"/>
  <c r="B116" i="2"/>
  <c r="D115" i="2"/>
  <c r="A115" i="2"/>
  <c r="C114" i="2"/>
  <c r="E113" i="2"/>
  <c r="F113" i="2" s="1"/>
  <c r="B113" i="2"/>
  <c r="D112" i="2"/>
  <c r="A112" i="2"/>
  <c r="C111" i="2"/>
  <c r="E110" i="2"/>
  <c r="F110" i="2" s="1"/>
  <c r="B110" i="2"/>
  <c r="D109" i="2"/>
  <c r="A109" i="2"/>
  <c r="C108" i="2"/>
  <c r="E107" i="2"/>
  <c r="F107" i="2" s="1"/>
  <c r="B107" i="2"/>
  <c r="D106" i="2"/>
  <c r="A106" i="2"/>
  <c r="C105" i="2"/>
  <c r="E104" i="2"/>
  <c r="F104" i="2" s="1"/>
  <c r="B104" i="2"/>
  <c r="D103" i="2"/>
  <c r="A103" i="2"/>
  <c r="C102" i="2"/>
  <c r="E101" i="2"/>
  <c r="F101" i="2" s="1"/>
  <c r="B101" i="2"/>
  <c r="D100" i="2"/>
  <c r="A100" i="2"/>
  <c r="C99" i="2"/>
  <c r="E98" i="2"/>
  <c r="F98" i="2" s="1"/>
  <c r="B98" i="2"/>
  <c r="E97" i="2"/>
  <c r="F97" i="2" s="1"/>
  <c r="B97" i="2"/>
  <c r="D96" i="2"/>
  <c r="A96" i="2"/>
  <c r="C95" i="2"/>
  <c r="E94" i="2"/>
  <c r="F94" i="2" s="1"/>
  <c r="B94" i="2"/>
  <c r="C93" i="2"/>
  <c r="E92" i="2"/>
  <c r="F92" i="2" s="1"/>
  <c r="B92" i="2"/>
  <c r="D91" i="2"/>
  <c r="A91" i="2"/>
  <c r="C90" i="2"/>
  <c r="E89" i="2"/>
  <c r="F89" i="2" s="1"/>
  <c r="B89" i="2"/>
  <c r="D88" i="2"/>
  <c r="D87" i="2"/>
  <c r="A87" i="2"/>
  <c r="C86" i="2"/>
  <c r="A86" i="2"/>
  <c r="C85" i="2"/>
  <c r="D84" i="2"/>
  <c r="A84" i="2"/>
  <c r="D83" i="2"/>
  <c r="D82" i="2"/>
  <c r="A82" i="2"/>
  <c r="D81" i="2"/>
  <c r="E80" i="2"/>
  <c r="F80" i="2" s="1"/>
  <c r="B80" i="2"/>
  <c r="E79" i="2"/>
  <c r="F79" i="2" s="1"/>
  <c r="B79" i="2"/>
  <c r="D78" i="2"/>
  <c r="A78" i="2"/>
  <c r="C77" i="2"/>
  <c r="D76" i="2"/>
  <c r="A76" i="2"/>
  <c r="C75" i="2"/>
  <c r="E74" i="2"/>
  <c r="F74" i="2" s="1"/>
  <c r="B74" i="2"/>
  <c r="D73" i="2"/>
  <c r="A73" i="2"/>
  <c r="C72" i="2"/>
  <c r="E71" i="2"/>
  <c r="F71" i="2" s="1"/>
  <c r="B71" i="2"/>
  <c r="D70" i="2"/>
  <c r="A70" i="2"/>
  <c r="C69" i="2"/>
  <c r="E68" i="2"/>
  <c r="F68" i="2" s="1"/>
  <c r="B68" i="2"/>
  <c r="D67" i="2"/>
  <c r="E66" i="2"/>
  <c r="F66" i="2" s="1"/>
  <c r="B66" i="2"/>
  <c r="D65" i="2"/>
  <c r="A65" i="2"/>
  <c r="C64" i="2"/>
  <c r="D63" i="2"/>
  <c r="E62" i="2"/>
  <c r="F62" i="2" s="1"/>
  <c r="B62" i="2"/>
  <c r="E61" i="2"/>
  <c r="F61" i="2" s="1"/>
  <c r="A61" i="2"/>
  <c r="C60" i="2"/>
  <c r="A60" i="2"/>
  <c r="C59" i="2"/>
  <c r="D58" i="2"/>
  <c r="A58" i="2"/>
  <c r="C57" i="2"/>
  <c r="E56" i="2"/>
  <c r="F56" i="2" s="1"/>
  <c r="B56" i="2"/>
  <c r="D55" i="2"/>
  <c r="A55" i="2"/>
  <c r="C54" i="2"/>
  <c r="E53" i="2"/>
  <c r="F53" i="2" s="1"/>
  <c r="B53" i="2"/>
  <c r="D52" i="2"/>
  <c r="E51" i="2"/>
  <c r="F51" i="2" s="1"/>
  <c r="B51" i="2"/>
  <c r="D50" i="2"/>
  <c r="A50" i="2"/>
  <c r="C49" i="2"/>
  <c r="C48" i="2"/>
  <c r="E47" i="2"/>
  <c r="F47" i="2" s="1"/>
  <c r="B47" i="2"/>
  <c r="E46" i="2"/>
  <c r="F46" i="2" s="1"/>
  <c r="B46" i="2"/>
  <c r="E45" i="2"/>
  <c r="F45" i="2" s="1"/>
  <c r="B45" i="2"/>
  <c r="D44" i="2"/>
  <c r="A44" i="2"/>
  <c r="C43" i="2"/>
  <c r="D42" i="2"/>
  <c r="A42" i="2"/>
  <c r="A35" i="2"/>
  <c r="C34" i="2"/>
  <c r="D33" i="2"/>
  <c r="E32" i="2"/>
  <c r="F32" i="2" s="1"/>
  <c r="B32" i="2"/>
  <c r="D31" i="2"/>
  <c r="A31" i="2"/>
  <c r="C30" i="2"/>
  <c r="D29" i="2"/>
  <c r="A29" i="2"/>
  <c r="C28" i="2"/>
  <c r="E27" i="2"/>
  <c r="F27" i="2" s="1"/>
  <c r="B27" i="2"/>
  <c r="D26" i="2"/>
  <c r="A26" i="2"/>
  <c r="C25" i="2"/>
  <c r="E24" i="2"/>
  <c r="F24" i="2" s="1"/>
  <c r="B24" i="2"/>
  <c r="D23" i="2"/>
  <c r="A23" i="2"/>
  <c r="C22" i="2"/>
  <c r="D21" i="2"/>
  <c r="A21" i="2"/>
  <c r="C20" i="2"/>
  <c r="E19" i="2"/>
  <c r="F19" i="2" s="1"/>
  <c r="B19" i="2"/>
  <c r="D18" i="2"/>
  <c r="A18" i="2"/>
  <c r="C17" i="2"/>
  <c r="C16" i="2"/>
  <c r="E15" i="2"/>
  <c r="F15" i="2" s="1"/>
  <c r="B15" i="2"/>
  <c r="D14" i="2"/>
  <c r="A14" i="2"/>
  <c r="C13" i="2"/>
  <c r="D12" i="2"/>
  <c r="A12" i="2"/>
  <c r="C11" i="2"/>
  <c r="E10" i="2"/>
  <c r="F10" i="2" s="1"/>
  <c r="B10" i="2"/>
  <c r="D9" i="2"/>
  <c r="A9" i="2"/>
  <c r="C8" i="2"/>
  <c r="D7" i="2"/>
  <c r="A7" i="2"/>
  <c r="E16" i="5"/>
  <c r="C16" i="5"/>
  <c r="B16" i="5"/>
  <c r="C14" i="5"/>
  <c r="D12" i="5"/>
  <c r="C4" i="2" l="1"/>
  <c r="F7" i="2"/>
  <c r="B4" i="2" l="1"/>
  <c r="A4" i="2"/>
</calcChain>
</file>

<file path=xl/sharedStrings.xml><?xml version="1.0" encoding="utf-8"?>
<sst xmlns="http://schemas.openxmlformats.org/spreadsheetml/2006/main" count="107" uniqueCount="82">
  <si>
    <t>Project tracker</t>
  </si>
  <si>
    <t>Projects, tasks and who's doing what - by Alpha Labs</t>
  </si>
  <si>
    <t>What this is</t>
  </si>
  <si>
    <t>Every project and task in one place - who's doing what, by when, and how each job is going.</t>
  </si>
  <si>
    <t>Built for small teams who run on a whiteboard and a group chat.</t>
  </si>
  <si>
    <t>How it's organised</t>
  </si>
  <si>
    <t>•   Pink tabs show you things: This week, the Dashboard, the Timeline and Workload.</t>
  </si>
  <si>
    <t>•   Blue tabs hold your data: Projects and Tasks - one row per record. Type in the first empty row.</t>
  </si>
  <si>
    <t>•   Lists holds the drop-down options. Change them there and the whole workbook follows.</t>
  </si>
  <si>
    <t>Running the week</t>
  </si>
  <si>
    <t>Start each day on This week - it gathers every open task in date order and flags what's overdue.</t>
  </si>
  <si>
    <t>When something's finished, set its Status to Done on the Tasks tab. Project percentages, the</t>
  </si>
  <si>
    <t>Dashboard and Workload all move on their own.</t>
  </si>
  <si>
    <t>Timeline</t>
  </si>
  <si>
    <t>Give each project a start and end date and the Timeline draws itself - one bar per project,</t>
  </si>
  <si>
    <t>blue for active or planned, grey for done. The current week's column header is highlighted</t>
  </si>
  <si>
    <t>in pink so you can see where you are at a glance. 26-week window from today.</t>
  </si>
  <si>
    <t>Workload</t>
  </si>
  <si>
    <t>Shows open tasks, overdue tasks, hours outstanding and hours due this week, per person.</t>
  </si>
  <si>
    <t>Hours outstanding is the total estimated time left across all their open tasks - useful for</t>
  </si>
  <si>
    <t>spotting who's at capacity before you assign something new. Hours due this week narrows that</t>
  </si>
  <si>
    <t>to tasks falling in the next seven days, so you can see where the pressure is right now.</t>
  </si>
  <si>
    <t>An Unassigned row at the bottom catches tasks with no one allocated to them.</t>
  </si>
  <si>
    <t>Three small rules</t>
  </si>
  <si>
    <t>1.   Pick projects and people from the drop-downs - the rollups depend on the names matching.</t>
  </si>
  <si>
    <t>2.   Give every task a due date or it can't appear on This week. The No date set counter catches strays.</t>
  </si>
  <si>
    <t>3.   A hidden sheet called Engine does the sorting. Leave it alone and it will look after you.</t>
  </si>
  <si>
    <t>Room for 100 projects and 300 tasks. The Dashboard and Timeline show the first 50 projects.</t>
  </si>
  <si>
    <t>Built by Alpha Labs in High Wycombe. We build software for businesses outgrowing their spreadsheets.</t>
  </si>
  <si>
    <t>When your success outgrows this spreadsheet, you know where we are  ·  alphalabs.net</t>
  </si>
  <si>
    <t>This week</t>
  </si>
  <si>
    <t>Overdue</t>
  </si>
  <si>
    <t>Due today</t>
  </si>
  <si>
    <t>Next 7 days</t>
  </si>
  <si>
    <t>No date set</t>
  </si>
  <si>
    <t>Task</t>
  </si>
  <si>
    <t>Project</t>
  </si>
  <si>
    <t>Who</t>
  </si>
  <si>
    <t>Priority</t>
  </si>
  <si>
    <t>Due</t>
  </si>
  <si>
    <t>Status</t>
  </si>
  <si>
    <t>Dashboard</t>
  </si>
  <si>
    <t>Active projects</t>
  </si>
  <si>
    <t>Open tasks</t>
  </si>
  <si>
    <t>Overdue tasks</t>
  </si>
  <si>
    <t>Hours outstanding</t>
  </si>
  <si>
    <t>Owner</t>
  </si>
  <si>
    <t>End date</t>
  </si>
  <si>
    <t>Done %</t>
  </si>
  <si>
    <t>Start</t>
  </si>
  <si>
    <t>Blue bars = active / planned. Grey = done. Pink header = this week. 26-week window from today.</t>
  </si>
  <si>
    <t>Person</t>
  </si>
  <si>
    <t>Hours due this week</t>
  </si>
  <si>
    <t>Unassigned</t>
  </si>
  <si>
    <t>Projects</t>
  </si>
  <si>
    <t>Type in the first empty row under the table. Done % fills itself in as tasks get ticked off.</t>
  </si>
  <si>
    <t>Client</t>
  </si>
  <si>
    <t>Notes</t>
  </si>
  <si>
    <t>Active</t>
  </si>
  <si>
    <t>Alex</t>
  </si>
  <si>
    <t>Planned</t>
  </si>
  <si>
    <t>Sam</t>
  </si>
  <si>
    <t>Done</t>
  </si>
  <si>
    <t>Tasks</t>
  </si>
  <si>
    <t>Type in the first empty row under the table. Set Status to Done and everything else updates.</t>
  </si>
  <si>
    <t>Assigned to</t>
  </si>
  <si>
    <t>Est. hours</t>
  </si>
  <si>
    <t>High</t>
  </si>
  <si>
    <t>Ryan</t>
  </si>
  <si>
    <t>In progress</t>
  </si>
  <si>
    <t>Medium</t>
  </si>
  <si>
    <t>To do</t>
  </si>
  <si>
    <t>Low</t>
  </si>
  <si>
    <t>Waiting</t>
  </si>
  <si>
    <t>Lists</t>
  </si>
  <si>
    <t>These feed the drop-downs across the workbook. Edit the values, keep the headings.</t>
  </si>
  <si>
    <t>Project status</t>
  </si>
  <si>
    <t>Task status</t>
  </si>
  <si>
    <t>Team</t>
  </si>
  <si>
    <t>On hold</t>
  </si>
  <si>
    <t>Everything treats a status named Done as finished - keep that name in both lists.</t>
  </si>
  <si>
    <t>TaskKey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</si>
</sst>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\ mmm\ yyyy"/>
    <numFmt numFmtId="166" formatCode="d\ mmm"/>
  </numFmts>
  <fonts count="18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name val="Montserrat"/>
    </font>
    <font>
      <b/>
      <sz val="15"/>
      <color rgb="FFFFFFFF"/>
      <name val="Montserrat"/>
    </font>
    <font>
      <b/>
      <sz val="16"/>
      <color rgb="FFAA044F"/>
      <name val="Montserrat"/>
    </font>
    <font>
      <sz val="9"/>
      <color rgb="FF595959"/>
      <name val="Montserrat"/>
    </font>
    <font>
      <b/>
      <sz val="16"/>
      <color rgb="FFEA7132"/>
      <name val="Montserrat"/>
    </font>
    <font>
      <b/>
      <sz val="16"/>
      <color rgb="FF0F172A"/>
      <name val="Montserrat"/>
    </font>
    <font>
      <b/>
      <sz val="8"/>
      <color rgb="FFFFFFFF"/>
      <name val="Montserrat"/>
    </font>
    <font>
      <sz val="9"/>
      <name val="Montserrat"/>
    </font>
    <font>
      <i/>
      <sz val="10"/>
      <color rgb="FF595959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b/>
      <sz val="11"/>
      <color rgb="FF0F172A"/>
      <name val="Montserrat"/>
    </font>
    <font>
      <sz val="10"/>
      <color rgb="FF1A1A1A"/>
      <name val="Montserrat"/>
    </font>
    <font>
      <b/>
      <sz val="10"/>
      <color rgb="FFAA044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4" borderId="0" xfId="0" applyFill="1"/>
    <xf numFmtId="0" fontId="13" fillId="4" borderId="0" xfId="0" applyFont="1" applyFill="1"/>
    <xf numFmtId="0" fontId="14" fillId="4" borderId="0" xfId="0" applyFont="1" applyFill="1"/>
    <xf numFmtId="0" fontId="0" fillId="5" borderId="0" xfId="0" applyFill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2" fillId="0" borderId="0" xfId="0" applyFont="1"/>
    <xf numFmtId="0" fontId="17" fillId="4" borderId="0" xfId="0" applyFont="1" applyFill="1"/>
    <xf numFmtId="0" fontId="5" fillId="4" borderId="0" xfId="0" applyFont="1" applyFill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3" fillId="2" borderId="2" xfId="0" applyFont="1" applyFill="1" applyBorder="1" applyAlignment="1">
      <alignment vertical="center"/>
    </xf>
    <xf numFmtId="0" fontId="4" fillId="0" borderId="0" xfId="0" applyFont="1"/>
    <xf numFmtId="165" fontId="4" fillId="0" borderId="0" xfId="0" applyNumberFormat="1" applyFont="1"/>
    <xf numFmtId="1" fontId="9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4" fontId="4" fillId="0" borderId="0" xfId="0" applyNumberFormat="1" applyFont="1"/>
    <xf numFmtId="9" fontId="4" fillId="0" borderId="0" xfId="0" applyNumberFormat="1" applyFont="1"/>
    <xf numFmtId="166" fontId="10" fillId="2" borderId="2" xfId="0" applyNumberFormat="1" applyFont="1" applyFill="1" applyBorder="1" applyAlignment="1">
      <alignment horizontal="center" vertical="center"/>
    </xf>
    <xf numFmtId="0" fontId="11" fillId="0" borderId="0" xfId="0" applyFont="1"/>
    <xf numFmtId="166" fontId="11" fillId="0" borderId="0" xfId="0" applyNumberFormat="1" applyFont="1"/>
    <xf numFmtId="0" fontId="12" fillId="0" borderId="0" xfId="0" applyFont="1"/>
    <xf numFmtId="0" fontId="1" fillId="0" borderId="0" xfId="0" applyFont="1"/>
    <xf numFmtId="0" fontId="3" fillId="2" borderId="0" xfId="0" applyFont="1" applyFill="1" applyAlignment="1">
      <alignment vertical="center"/>
    </xf>
    <xf numFmtId="0" fontId="4" fillId="3" borderId="1" xfId="0" applyFont="1" applyFill="1" applyBorder="1"/>
  </cellXfs>
  <cellStyles count="1">
    <cellStyle name="Normal" xfId="0" builtinId="0"/>
  </cellStyles>
  <dxfs count="16">
    <dxf>
      <font>
        <b/>
        <sz val="10"/>
        <color rgb="FFAA044F"/>
        <name val="Montserrat"/>
      </font>
    </dxf>
    <dxf>
      <font>
        <b/>
        <sz val="10"/>
        <color rgb="FFEA7132"/>
        <name val="Montserrat"/>
      </font>
    </dxf>
    <dxf>
      <fill>
        <patternFill patternType="solid">
          <fgColor rgb="FFF9EDF3"/>
          <bgColor rgb="FFF9EDF3"/>
        </patternFill>
      </fill>
    </dxf>
    <dxf>
      <font>
        <strike/>
        <sz val="10"/>
        <color rgb="FF9E9E9E"/>
        <name val="Montserrat"/>
      </font>
    </dxf>
    <dxf>
      <font>
        <b/>
        <sz val="10"/>
        <color rgb="FFAA044F"/>
        <name val="Montserrat"/>
      </font>
    </dxf>
    <dxf>
      <fill>
        <patternFill patternType="solid">
          <fgColor rgb="FFF9EDF3"/>
          <bgColor rgb="FFF9EDF3"/>
        </patternFill>
      </fill>
    </dxf>
    <dxf>
      <font>
        <b/>
        <sz val="10"/>
        <color rgb="FFAA044F"/>
        <name val="Montserrat"/>
      </font>
    </dxf>
    <dxf>
      <fill>
        <patternFill patternType="solid">
          <fgColor rgb="FF3857E7"/>
          <bgColor rgb="FF3857E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AA044F"/>
          <bgColor rgb="FFAA044F"/>
        </patternFill>
      </fill>
    </dxf>
    <dxf>
      <font>
        <b/>
        <sz val="10"/>
        <color rgb="FFAA044F"/>
        <name val="Montserrat"/>
      </font>
    </dxf>
    <dxf>
      <font>
        <b/>
        <sz val="10"/>
        <color rgb="FFAA044F"/>
        <name val="Montserrat"/>
      </font>
    </dxf>
    <dxf>
      <fill>
        <patternFill patternType="solid">
          <fgColor rgb="FFF9EDF3"/>
          <bgColor rgb="FFF9EDF3"/>
        </patternFill>
      </fill>
    </dxf>
    <dxf>
      <font>
        <b/>
        <sz val="10"/>
        <color rgb="FFAA044F"/>
        <name val="Montserrat"/>
      </font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  <b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rojects" displayName="TblProjects" ref="A2:H6">
  <autoFilter ref="A2:H6" xr:uid="{00000000-0009-0000-0100-000001000000}"/>
  <tableColumns count="8">
    <tableColumn id="1" xr3:uid="{00000000-0010-0000-0000-000001000000}" name="Project"/>
    <tableColumn id="2" xr3:uid="{00000000-0010-0000-0000-000002000000}" name="Client"/>
    <tableColumn id="3" xr3:uid="{00000000-0010-0000-0000-000003000000}" name="Status"/>
    <tableColumn id="4" xr3:uid="{00000000-0010-0000-0000-000004000000}" name="Owner"/>
    <tableColumn id="5" xr3:uid="{00000000-0010-0000-0000-000005000000}" name="Start"/>
    <tableColumn id="6" xr3:uid="{00000000-0010-0000-0000-000006000000}" name="End date"/>
    <tableColumn id="7" xr3:uid="{00000000-0010-0000-0000-000007000000}" name="Done %"/>
    <tableColumn id="8" xr3:uid="{00000000-0010-0000-0000-000008000000}" name="Note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Tasks" displayName="TblTasks" ref="A2:H14">
  <autoFilter ref="A2:H14" xr:uid="{00000000-0009-0000-0100-000002000000}"/>
  <tableColumns count="8">
    <tableColumn id="1" xr3:uid="{00000000-0010-0000-0100-000001000000}" name="Task"/>
    <tableColumn id="2" xr3:uid="{00000000-0010-0000-0100-000002000000}" name="Project"/>
    <tableColumn id="3" xr3:uid="{00000000-0010-0000-0100-000003000000}" name="Assigned to"/>
    <tableColumn id="4" xr3:uid="{00000000-0010-0000-0100-000004000000}" name="Priority"/>
    <tableColumn id="5" xr3:uid="{00000000-0010-0000-0100-000005000000}" name="Status"/>
    <tableColumn id="6" xr3:uid="{00000000-0010-0000-0100-000006000000}" name="Due"/>
    <tableColumn id="7" xr3:uid="{00000000-0010-0000-0100-000007000000}" name="Est. hours"/>
    <tableColumn id="8" xr3:uid="{00000000-0010-0000-0100-000008000000}" name="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43"/>
  <sheetViews>
    <sheetView showGridLines="0" tabSelected="1" workbookViewId="0">
      <selection activeCell="G29" sqref="G29"/>
    </sheetView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19" spans="2:2" ht="17.25" x14ac:dyDescent="0.4">
      <c r="B19" s="6" t="s">
        <v>12</v>
      </c>
    </row>
    <row r="21" spans="2:2" ht="20.25" x14ac:dyDescent="0.5">
      <c r="B21" s="5" t="s">
        <v>13</v>
      </c>
    </row>
    <row r="22" spans="2:2" ht="17.25" x14ac:dyDescent="0.4">
      <c r="B22" s="6" t="s">
        <v>14</v>
      </c>
    </row>
    <row r="23" spans="2:2" ht="17.25" x14ac:dyDescent="0.4">
      <c r="B23" s="6" t="s">
        <v>15</v>
      </c>
    </row>
    <row r="24" spans="2:2" ht="17.25" x14ac:dyDescent="0.4">
      <c r="B24" s="6" t="s">
        <v>16</v>
      </c>
    </row>
    <row r="26" spans="2:2" ht="20.25" x14ac:dyDescent="0.5">
      <c r="B26" s="5" t="s">
        <v>17</v>
      </c>
    </row>
    <row r="27" spans="2:2" ht="17.25" x14ac:dyDescent="0.4">
      <c r="B27" s="6" t="s">
        <v>18</v>
      </c>
    </row>
    <row r="28" spans="2:2" ht="17.25" x14ac:dyDescent="0.4">
      <c r="B28" s="6" t="s">
        <v>19</v>
      </c>
    </row>
    <row r="29" spans="2:2" ht="17.25" x14ac:dyDescent="0.4">
      <c r="B29" s="6" t="s">
        <v>20</v>
      </c>
    </row>
    <row r="30" spans="2:2" ht="17.25" x14ac:dyDescent="0.4">
      <c r="B30" s="6" t="s">
        <v>21</v>
      </c>
    </row>
    <row r="31" spans="2:2" ht="17.25" x14ac:dyDescent="0.4">
      <c r="B31" s="6" t="s">
        <v>22</v>
      </c>
    </row>
    <row r="33" spans="2:11" ht="17.25" x14ac:dyDescent="0.4">
      <c r="B33" s="7" t="s">
        <v>23</v>
      </c>
    </row>
    <row r="34" spans="2:11" ht="17.25" x14ac:dyDescent="0.4">
      <c r="B34" s="6" t="s">
        <v>24</v>
      </c>
    </row>
    <row r="35" spans="2:11" ht="17.25" x14ac:dyDescent="0.4">
      <c r="B35" s="6" t="s">
        <v>25</v>
      </c>
    </row>
    <row r="36" spans="2:11" ht="17.25" x14ac:dyDescent="0.4">
      <c r="B36" s="6" t="s">
        <v>26</v>
      </c>
    </row>
    <row r="38" spans="2:11" ht="16.5" x14ac:dyDescent="0.35">
      <c r="B38" s="8" t="s">
        <v>27</v>
      </c>
    </row>
    <row r="40" spans="2:11" ht="8.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2:11" x14ac:dyDescent="0.25">
      <c r="B41" s="1" t="s">
        <v>28</v>
      </c>
      <c r="C41" s="1"/>
      <c r="D41" s="1"/>
      <c r="E41" s="1"/>
      <c r="F41" s="1"/>
      <c r="G41" s="1"/>
      <c r="H41" s="1"/>
      <c r="I41" s="1"/>
      <c r="J41" s="1"/>
      <c r="K41" s="1"/>
    </row>
    <row r="42" spans="2:11" ht="17.25" x14ac:dyDescent="0.4">
      <c r="B42" s="9" t="s">
        <v>29</v>
      </c>
      <c r="C42" s="1"/>
      <c r="D42" s="1"/>
      <c r="E42" s="1"/>
      <c r="F42" s="1"/>
      <c r="G42" s="1"/>
      <c r="H42" s="1"/>
      <c r="I42" s="1"/>
      <c r="J42" s="1"/>
      <c r="K42" s="1"/>
    </row>
    <row r="43" spans="2:11" ht="8.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hyperlinks>
    <hyperlink ref="B42" r:id="rId1" xr:uid="{00000000-0004-0000-00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A044F"/>
    <pageSetUpPr fitToPage="1"/>
  </sheetPr>
  <dimension ref="A1:F306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32" customWidth="1"/>
    <col min="2" max="2" width="30" customWidth="1"/>
    <col min="3" max="3" width="11" customWidth="1"/>
    <col min="4" max="4" width="10" customWidth="1"/>
    <col min="5" max="5" width="13" customWidth="1"/>
    <col min="6" max="6" width="11" customWidth="1"/>
  </cols>
  <sheetData>
    <row r="1" spans="1:6" ht="30" customHeight="1" x14ac:dyDescent="0.6">
      <c r="A1" s="10" t="s">
        <v>30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11">
        <f ca="1">COUNTIF($F$7:$F$306,"Overdue")</f>
        <v>0</v>
      </c>
      <c r="B4" s="12">
        <f ca="1">COUNTIF($F$7:$F$306,"Due today")</f>
        <v>0</v>
      </c>
      <c r="C4" s="13">
        <f ca="1">COUNTIFS($E$7:$E$306,"&gt;"&amp;TODAY(),$E$7:$E$306,"&lt;="&amp;TODAY()+7)</f>
        <v>0</v>
      </c>
      <c r="D4" s="13">
        <f>COUNTIFS(Tasks!$A$3:$A$302,"&lt;&gt;",Tasks!$E$3:$E$302,"&lt;&gt;Done",Tasks!$F$3:$F$302,"")</f>
        <v>0</v>
      </c>
      <c r="E4" s="8" t="str">
        <f ca="1">"As of "&amp;TEXT(TODAY(),"d mmm yyyy")</f>
        <v>As of 10 Jun 2026</v>
      </c>
    </row>
    <row r="5" spans="1:6" ht="16.5" x14ac:dyDescent="0.35">
      <c r="A5" s="14" t="s">
        <v>31</v>
      </c>
      <c r="B5" s="14" t="s">
        <v>32</v>
      </c>
      <c r="C5" s="14" t="s">
        <v>33</v>
      </c>
      <c r="D5" s="14" t="s">
        <v>34</v>
      </c>
    </row>
    <row r="6" spans="1:6" ht="20.100000000000001" customHeight="1" x14ac:dyDescent="0.25">
      <c r="A6" s="15" t="s">
        <v>35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</row>
    <row r="7" spans="1:6" ht="17.25" x14ac:dyDescent="0.4">
      <c r="A7" s="16" t="str">
        <f>IFERROR(IF(INDEX(Tasks!$A$3:$A$302,MATCH(SMALL(Engine!$A$2:$A$301,ROWS($A$7:$A7)),Engine!$A$2:$A$301,0))="","",INDEX(Tasks!$A$3:$A$302,MATCH(SMALL(Engine!$A$2:$A$301,ROWS($A$7:$A7)),Engine!$A$2:$A$301,0))),"")</f>
        <v/>
      </c>
      <c r="B7" s="16" t="str">
        <f>IFERROR(IF(INDEX(Tasks!$B$3:$B$302,MATCH(SMALL(Engine!$A$2:$A$301,ROWS($A$7:$A7)),Engine!$A$2:$A$301,0))="","",INDEX(Tasks!$B$3:$B$302,MATCH(SMALL(Engine!$A$2:$A$301,ROWS($A$7:$A7)),Engine!$A$2:$A$301,0))),"")</f>
        <v/>
      </c>
      <c r="C7" s="16" t="str">
        <f>IFERROR(IF(INDEX(Tasks!$C$3:$C$302,MATCH(SMALL(Engine!$A$2:$A$301,ROWS($A$7:$A7)),Engine!$A$2:$A$301,0))="","",INDEX(Tasks!$C$3:$C$302,MATCH(SMALL(Engine!$A$2:$A$301,ROWS($A$7:$A7)),Engine!$A$2:$A$301,0))),"")</f>
        <v/>
      </c>
      <c r="D7" s="16" t="str">
        <f>IFERROR(IF(INDEX(Tasks!$D$3:$D$302,MATCH(SMALL(Engine!$A$2:$A$301,ROWS($A$7:$A7)),Engine!$A$2:$A$301,0))="","",INDEX(Tasks!$D$3:$D$302,MATCH(SMALL(Engine!$A$2:$A$301,ROWS($A$7:$A7)),Engine!$A$2:$A$301,0))),"")</f>
        <v/>
      </c>
      <c r="E7" s="17" t="str">
        <f>IFERROR(IF(INDEX(Tasks!$F$3:$F$302,MATCH(SMALL(Engine!$A$2:$A$301,ROWS($A$7:$A7)),Engine!$A$2:$A$301,0))="","",INDEX(Tasks!$F$3:$F$302,MATCH(SMALL(Engine!$A$2:$A$301,ROWS($A$7:$A7)),Engine!$A$2:$A$301,0))),"")</f>
        <v/>
      </c>
      <c r="F7" s="16" t="str">
        <f t="shared" ref="F7:F70" ca="1" si="0">IF($E7="","",IF($E7&lt;TODAY(),"Overdue",IF($E7=TODAY(),"Due today","Upcoming")))</f>
        <v/>
      </c>
    </row>
    <row r="8" spans="1:6" ht="17.25" x14ac:dyDescent="0.4">
      <c r="A8" s="16" t="str">
        <f>IFERROR(IF(INDEX(Tasks!$A$3:$A$302,MATCH(SMALL(Engine!$A$2:$A$301,ROWS($A$7:$A8)),Engine!$A$2:$A$301,0))="","",INDEX(Tasks!$A$3:$A$302,MATCH(SMALL(Engine!$A$2:$A$301,ROWS($A$7:$A8)),Engine!$A$2:$A$301,0))),"")</f>
        <v/>
      </c>
      <c r="B8" s="16" t="str">
        <f>IFERROR(IF(INDEX(Tasks!$B$3:$B$302,MATCH(SMALL(Engine!$A$2:$A$301,ROWS($A$7:$A8)),Engine!$A$2:$A$301,0))="","",INDEX(Tasks!$B$3:$B$302,MATCH(SMALL(Engine!$A$2:$A$301,ROWS($A$7:$A8)),Engine!$A$2:$A$301,0))),"")</f>
        <v/>
      </c>
      <c r="C8" s="16" t="str">
        <f>IFERROR(IF(INDEX(Tasks!$C$3:$C$302,MATCH(SMALL(Engine!$A$2:$A$301,ROWS($A$7:$A8)),Engine!$A$2:$A$301,0))="","",INDEX(Tasks!$C$3:$C$302,MATCH(SMALL(Engine!$A$2:$A$301,ROWS($A$7:$A8)),Engine!$A$2:$A$301,0))),"")</f>
        <v/>
      </c>
      <c r="D8" s="16" t="str">
        <f>IFERROR(IF(INDEX(Tasks!$D$3:$D$302,MATCH(SMALL(Engine!$A$2:$A$301,ROWS($A$7:$A8)),Engine!$A$2:$A$301,0))="","",INDEX(Tasks!$D$3:$D$302,MATCH(SMALL(Engine!$A$2:$A$301,ROWS($A$7:$A8)),Engine!$A$2:$A$301,0))),"")</f>
        <v/>
      </c>
      <c r="E8" s="17" t="str">
        <f>IFERROR(IF(INDEX(Tasks!$F$3:$F$302,MATCH(SMALL(Engine!$A$2:$A$301,ROWS($A$7:$A8)),Engine!$A$2:$A$301,0))="","",INDEX(Tasks!$F$3:$F$302,MATCH(SMALL(Engine!$A$2:$A$301,ROWS($A$7:$A8)),Engine!$A$2:$A$301,0))),"")</f>
        <v/>
      </c>
      <c r="F8" s="16" t="str">
        <f t="shared" ca="1" si="0"/>
        <v/>
      </c>
    </row>
    <row r="9" spans="1:6" ht="17.25" x14ac:dyDescent="0.4">
      <c r="A9" s="16" t="str">
        <f>IFERROR(IF(INDEX(Tasks!$A$3:$A$302,MATCH(SMALL(Engine!$A$2:$A$301,ROWS($A$7:$A9)),Engine!$A$2:$A$301,0))="","",INDEX(Tasks!$A$3:$A$302,MATCH(SMALL(Engine!$A$2:$A$301,ROWS($A$7:$A9)),Engine!$A$2:$A$301,0))),"")</f>
        <v/>
      </c>
      <c r="B9" s="16" t="str">
        <f>IFERROR(IF(INDEX(Tasks!$B$3:$B$302,MATCH(SMALL(Engine!$A$2:$A$301,ROWS($A$7:$A9)),Engine!$A$2:$A$301,0))="","",INDEX(Tasks!$B$3:$B$302,MATCH(SMALL(Engine!$A$2:$A$301,ROWS($A$7:$A9)),Engine!$A$2:$A$301,0))),"")</f>
        <v/>
      </c>
      <c r="C9" s="16" t="str">
        <f>IFERROR(IF(INDEX(Tasks!$C$3:$C$302,MATCH(SMALL(Engine!$A$2:$A$301,ROWS($A$7:$A9)),Engine!$A$2:$A$301,0))="","",INDEX(Tasks!$C$3:$C$302,MATCH(SMALL(Engine!$A$2:$A$301,ROWS($A$7:$A9)),Engine!$A$2:$A$301,0))),"")</f>
        <v/>
      </c>
      <c r="D9" s="16" t="str">
        <f>IFERROR(IF(INDEX(Tasks!$D$3:$D$302,MATCH(SMALL(Engine!$A$2:$A$301,ROWS($A$7:$A9)),Engine!$A$2:$A$301,0))="","",INDEX(Tasks!$D$3:$D$302,MATCH(SMALL(Engine!$A$2:$A$301,ROWS($A$7:$A9)),Engine!$A$2:$A$301,0))),"")</f>
        <v/>
      </c>
      <c r="E9" s="17" t="str">
        <f>IFERROR(IF(INDEX(Tasks!$F$3:$F$302,MATCH(SMALL(Engine!$A$2:$A$301,ROWS($A$7:$A9)),Engine!$A$2:$A$301,0))="","",INDEX(Tasks!$F$3:$F$302,MATCH(SMALL(Engine!$A$2:$A$301,ROWS($A$7:$A9)),Engine!$A$2:$A$301,0))),"")</f>
        <v/>
      </c>
      <c r="F9" s="16" t="str">
        <f t="shared" ca="1" si="0"/>
        <v/>
      </c>
    </row>
    <row r="10" spans="1:6" ht="17.25" x14ac:dyDescent="0.4">
      <c r="A10" s="16" t="str">
        <f>IFERROR(IF(INDEX(Tasks!$A$3:$A$302,MATCH(SMALL(Engine!$A$2:$A$301,ROWS($A$7:$A10)),Engine!$A$2:$A$301,0))="","",INDEX(Tasks!$A$3:$A$302,MATCH(SMALL(Engine!$A$2:$A$301,ROWS($A$7:$A10)),Engine!$A$2:$A$301,0))),"")</f>
        <v/>
      </c>
      <c r="B10" s="16" t="str">
        <f>IFERROR(IF(INDEX(Tasks!$B$3:$B$302,MATCH(SMALL(Engine!$A$2:$A$301,ROWS($A$7:$A10)),Engine!$A$2:$A$301,0))="","",INDEX(Tasks!$B$3:$B$302,MATCH(SMALL(Engine!$A$2:$A$301,ROWS($A$7:$A10)),Engine!$A$2:$A$301,0))),"")</f>
        <v/>
      </c>
      <c r="C10" s="16" t="str">
        <f>IFERROR(IF(INDEX(Tasks!$C$3:$C$302,MATCH(SMALL(Engine!$A$2:$A$301,ROWS($A$7:$A10)),Engine!$A$2:$A$301,0))="","",INDEX(Tasks!$C$3:$C$302,MATCH(SMALL(Engine!$A$2:$A$301,ROWS($A$7:$A10)),Engine!$A$2:$A$301,0))),"")</f>
        <v/>
      </c>
      <c r="D10" s="16" t="str">
        <f>IFERROR(IF(INDEX(Tasks!$D$3:$D$302,MATCH(SMALL(Engine!$A$2:$A$301,ROWS($A$7:$A10)),Engine!$A$2:$A$301,0))="","",INDEX(Tasks!$D$3:$D$302,MATCH(SMALL(Engine!$A$2:$A$301,ROWS($A$7:$A10)),Engine!$A$2:$A$301,0))),"")</f>
        <v/>
      </c>
      <c r="E10" s="17" t="str">
        <f>IFERROR(IF(INDEX(Tasks!$F$3:$F$302,MATCH(SMALL(Engine!$A$2:$A$301,ROWS($A$7:$A10)),Engine!$A$2:$A$301,0))="","",INDEX(Tasks!$F$3:$F$302,MATCH(SMALL(Engine!$A$2:$A$301,ROWS($A$7:$A10)),Engine!$A$2:$A$301,0))),"")</f>
        <v/>
      </c>
      <c r="F10" s="16" t="str">
        <f t="shared" ca="1" si="0"/>
        <v/>
      </c>
    </row>
    <row r="11" spans="1:6" ht="17.25" x14ac:dyDescent="0.4">
      <c r="A11" s="16" t="str">
        <f>IFERROR(IF(INDEX(Tasks!$A$3:$A$302,MATCH(SMALL(Engine!$A$2:$A$301,ROWS($A$7:$A11)),Engine!$A$2:$A$301,0))="","",INDEX(Tasks!$A$3:$A$302,MATCH(SMALL(Engine!$A$2:$A$301,ROWS($A$7:$A11)),Engine!$A$2:$A$301,0))),"")</f>
        <v/>
      </c>
      <c r="B11" s="16" t="str">
        <f>IFERROR(IF(INDEX(Tasks!$B$3:$B$302,MATCH(SMALL(Engine!$A$2:$A$301,ROWS($A$7:$A11)),Engine!$A$2:$A$301,0))="","",INDEX(Tasks!$B$3:$B$302,MATCH(SMALL(Engine!$A$2:$A$301,ROWS($A$7:$A11)),Engine!$A$2:$A$301,0))),"")</f>
        <v/>
      </c>
      <c r="C11" s="16" t="str">
        <f>IFERROR(IF(INDEX(Tasks!$C$3:$C$302,MATCH(SMALL(Engine!$A$2:$A$301,ROWS($A$7:$A11)),Engine!$A$2:$A$301,0))="","",INDEX(Tasks!$C$3:$C$302,MATCH(SMALL(Engine!$A$2:$A$301,ROWS($A$7:$A11)),Engine!$A$2:$A$301,0))),"")</f>
        <v/>
      </c>
      <c r="D11" s="16" t="str">
        <f>IFERROR(IF(INDEX(Tasks!$D$3:$D$302,MATCH(SMALL(Engine!$A$2:$A$301,ROWS($A$7:$A11)),Engine!$A$2:$A$301,0))="","",INDEX(Tasks!$D$3:$D$302,MATCH(SMALL(Engine!$A$2:$A$301,ROWS($A$7:$A11)),Engine!$A$2:$A$301,0))),"")</f>
        <v/>
      </c>
      <c r="E11" s="17" t="str">
        <f>IFERROR(IF(INDEX(Tasks!$F$3:$F$302,MATCH(SMALL(Engine!$A$2:$A$301,ROWS($A$7:$A11)),Engine!$A$2:$A$301,0))="","",INDEX(Tasks!$F$3:$F$302,MATCH(SMALL(Engine!$A$2:$A$301,ROWS($A$7:$A11)),Engine!$A$2:$A$301,0))),"")</f>
        <v/>
      </c>
      <c r="F11" s="16" t="str">
        <f t="shared" ca="1" si="0"/>
        <v/>
      </c>
    </row>
    <row r="12" spans="1:6" ht="17.25" x14ac:dyDescent="0.4">
      <c r="A12" s="16" t="str">
        <f>IFERROR(IF(INDEX(Tasks!$A$3:$A$302,MATCH(SMALL(Engine!$A$2:$A$301,ROWS($A$7:$A12)),Engine!$A$2:$A$301,0))="","",INDEX(Tasks!$A$3:$A$302,MATCH(SMALL(Engine!$A$2:$A$301,ROWS($A$7:$A12)),Engine!$A$2:$A$301,0))),"")</f>
        <v/>
      </c>
      <c r="B12" s="16" t="str">
        <f>IFERROR(IF(INDEX(Tasks!$B$3:$B$302,MATCH(SMALL(Engine!$A$2:$A$301,ROWS($A$7:$A12)),Engine!$A$2:$A$301,0))="","",INDEX(Tasks!$B$3:$B$302,MATCH(SMALL(Engine!$A$2:$A$301,ROWS($A$7:$A12)),Engine!$A$2:$A$301,0))),"")</f>
        <v/>
      </c>
      <c r="C12" s="16" t="str">
        <f>IFERROR(IF(INDEX(Tasks!$C$3:$C$302,MATCH(SMALL(Engine!$A$2:$A$301,ROWS($A$7:$A12)),Engine!$A$2:$A$301,0))="","",INDEX(Tasks!$C$3:$C$302,MATCH(SMALL(Engine!$A$2:$A$301,ROWS($A$7:$A12)),Engine!$A$2:$A$301,0))),"")</f>
        <v/>
      </c>
      <c r="D12" s="16" t="str">
        <f>IFERROR(IF(INDEX(Tasks!$D$3:$D$302,MATCH(SMALL(Engine!$A$2:$A$301,ROWS($A$7:$A12)),Engine!$A$2:$A$301,0))="","",INDEX(Tasks!$D$3:$D$302,MATCH(SMALL(Engine!$A$2:$A$301,ROWS($A$7:$A12)),Engine!$A$2:$A$301,0))),"")</f>
        <v/>
      </c>
      <c r="E12" s="17" t="str">
        <f>IFERROR(IF(INDEX(Tasks!$F$3:$F$302,MATCH(SMALL(Engine!$A$2:$A$301,ROWS($A$7:$A12)),Engine!$A$2:$A$301,0))="","",INDEX(Tasks!$F$3:$F$302,MATCH(SMALL(Engine!$A$2:$A$301,ROWS($A$7:$A12)),Engine!$A$2:$A$301,0))),"")</f>
        <v/>
      </c>
      <c r="F12" s="16" t="str">
        <f t="shared" ca="1" si="0"/>
        <v/>
      </c>
    </row>
    <row r="13" spans="1:6" ht="17.25" x14ac:dyDescent="0.4">
      <c r="A13" s="16" t="str">
        <f>IFERROR(IF(INDEX(Tasks!$A$3:$A$302,MATCH(SMALL(Engine!$A$2:$A$301,ROWS($A$7:$A13)),Engine!$A$2:$A$301,0))="","",INDEX(Tasks!$A$3:$A$302,MATCH(SMALL(Engine!$A$2:$A$301,ROWS($A$7:$A13)),Engine!$A$2:$A$301,0))),"")</f>
        <v/>
      </c>
      <c r="B13" s="16" t="str">
        <f>IFERROR(IF(INDEX(Tasks!$B$3:$B$302,MATCH(SMALL(Engine!$A$2:$A$301,ROWS($A$7:$A13)),Engine!$A$2:$A$301,0))="","",INDEX(Tasks!$B$3:$B$302,MATCH(SMALL(Engine!$A$2:$A$301,ROWS($A$7:$A13)),Engine!$A$2:$A$301,0))),"")</f>
        <v/>
      </c>
      <c r="C13" s="16" t="str">
        <f>IFERROR(IF(INDEX(Tasks!$C$3:$C$302,MATCH(SMALL(Engine!$A$2:$A$301,ROWS($A$7:$A13)),Engine!$A$2:$A$301,0))="","",INDEX(Tasks!$C$3:$C$302,MATCH(SMALL(Engine!$A$2:$A$301,ROWS($A$7:$A13)),Engine!$A$2:$A$301,0))),"")</f>
        <v/>
      </c>
      <c r="D13" s="16" t="str">
        <f>IFERROR(IF(INDEX(Tasks!$D$3:$D$302,MATCH(SMALL(Engine!$A$2:$A$301,ROWS($A$7:$A13)),Engine!$A$2:$A$301,0))="","",INDEX(Tasks!$D$3:$D$302,MATCH(SMALL(Engine!$A$2:$A$301,ROWS($A$7:$A13)),Engine!$A$2:$A$301,0))),"")</f>
        <v/>
      </c>
      <c r="E13" s="17" t="str">
        <f>IFERROR(IF(INDEX(Tasks!$F$3:$F$302,MATCH(SMALL(Engine!$A$2:$A$301,ROWS($A$7:$A13)),Engine!$A$2:$A$301,0))="","",INDEX(Tasks!$F$3:$F$302,MATCH(SMALL(Engine!$A$2:$A$301,ROWS($A$7:$A13)),Engine!$A$2:$A$301,0))),"")</f>
        <v/>
      </c>
      <c r="F13" s="16" t="str">
        <f t="shared" ca="1" si="0"/>
        <v/>
      </c>
    </row>
    <row r="14" spans="1:6" ht="17.25" x14ac:dyDescent="0.4">
      <c r="A14" s="16" t="str">
        <f>IFERROR(IF(INDEX(Tasks!$A$3:$A$302,MATCH(SMALL(Engine!$A$2:$A$301,ROWS($A$7:$A14)),Engine!$A$2:$A$301,0))="","",INDEX(Tasks!$A$3:$A$302,MATCH(SMALL(Engine!$A$2:$A$301,ROWS($A$7:$A14)),Engine!$A$2:$A$301,0))),"")</f>
        <v/>
      </c>
      <c r="B14" s="16" t="str">
        <f>IFERROR(IF(INDEX(Tasks!$B$3:$B$302,MATCH(SMALL(Engine!$A$2:$A$301,ROWS($A$7:$A14)),Engine!$A$2:$A$301,0))="","",INDEX(Tasks!$B$3:$B$302,MATCH(SMALL(Engine!$A$2:$A$301,ROWS($A$7:$A14)),Engine!$A$2:$A$301,0))),"")</f>
        <v/>
      </c>
      <c r="C14" s="16" t="str">
        <f>IFERROR(IF(INDEX(Tasks!$C$3:$C$302,MATCH(SMALL(Engine!$A$2:$A$301,ROWS($A$7:$A14)),Engine!$A$2:$A$301,0))="","",INDEX(Tasks!$C$3:$C$302,MATCH(SMALL(Engine!$A$2:$A$301,ROWS($A$7:$A14)),Engine!$A$2:$A$301,0))),"")</f>
        <v/>
      </c>
      <c r="D14" s="16" t="str">
        <f>IFERROR(IF(INDEX(Tasks!$D$3:$D$302,MATCH(SMALL(Engine!$A$2:$A$301,ROWS($A$7:$A14)),Engine!$A$2:$A$301,0))="","",INDEX(Tasks!$D$3:$D$302,MATCH(SMALL(Engine!$A$2:$A$301,ROWS($A$7:$A14)),Engine!$A$2:$A$301,0))),"")</f>
        <v/>
      </c>
      <c r="E14" s="17" t="str">
        <f>IFERROR(IF(INDEX(Tasks!$F$3:$F$302,MATCH(SMALL(Engine!$A$2:$A$301,ROWS($A$7:$A14)),Engine!$A$2:$A$301,0))="","",INDEX(Tasks!$F$3:$F$302,MATCH(SMALL(Engine!$A$2:$A$301,ROWS($A$7:$A14)),Engine!$A$2:$A$301,0))),"")</f>
        <v/>
      </c>
      <c r="F14" s="16" t="str">
        <f t="shared" ca="1" si="0"/>
        <v/>
      </c>
    </row>
    <row r="15" spans="1:6" ht="17.25" x14ac:dyDescent="0.4">
      <c r="A15" s="16" t="str">
        <f>IFERROR(IF(INDEX(Tasks!$A$3:$A$302,MATCH(SMALL(Engine!$A$2:$A$301,ROWS($A$7:$A15)),Engine!$A$2:$A$301,0))="","",INDEX(Tasks!$A$3:$A$302,MATCH(SMALL(Engine!$A$2:$A$301,ROWS($A$7:$A15)),Engine!$A$2:$A$301,0))),"")</f>
        <v/>
      </c>
      <c r="B15" s="16" t="str">
        <f>IFERROR(IF(INDEX(Tasks!$B$3:$B$302,MATCH(SMALL(Engine!$A$2:$A$301,ROWS($A$7:$A15)),Engine!$A$2:$A$301,0))="","",INDEX(Tasks!$B$3:$B$302,MATCH(SMALL(Engine!$A$2:$A$301,ROWS($A$7:$A15)),Engine!$A$2:$A$301,0))),"")</f>
        <v/>
      </c>
      <c r="C15" s="16" t="str">
        <f>IFERROR(IF(INDEX(Tasks!$C$3:$C$302,MATCH(SMALL(Engine!$A$2:$A$301,ROWS($A$7:$A15)),Engine!$A$2:$A$301,0))="","",INDEX(Tasks!$C$3:$C$302,MATCH(SMALL(Engine!$A$2:$A$301,ROWS($A$7:$A15)),Engine!$A$2:$A$301,0))),"")</f>
        <v/>
      </c>
      <c r="D15" s="16" t="str">
        <f>IFERROR(IF(INDEX(Tasks!$D$3:$D$302,MATCH(SMALL(Engine!$A$2:$A$301,ROWS($A$7:$A15)),Engine!$A$2:$A$301,0))="","",INDEX(Tasks!$D$3:$D$302,MATCH(SMALL(Engine!$A$2:$A$301,ROWS($A$7:$A15)),Engine!$A$2:$A$301,0))),"")</f>
        <v/>
      </c>
      <c r="E15" s="17" t="str">
        <f>IFERROR(IF(INDEX(Tasks!$F$3:$F$302,MATCH(SMALL(Engine!$A$2:$A$301,ROWS($A$7:$A15)),Engine!$A$2:$A$301,0))="","",INDEX(Tasks!$F$3:$F$302,MATCH(SMALL(Engine!$A$2:$A$301,ROWS($A$7:$A15)),Engine!$A$2:$A$301,0))),"")</f>
        <v/>
      </c>
      <c r="F15" s="16" t="str">
        <f t="shared" ca="1" si="0"/>
        <v/>
      </c>
    </row>
    <row r="16" spans="1:6" ht="17.25" x14ac:dyDescent="0.4">
      <c r="A16" s="16" t="str">
        <f>IFERROR(IF(INDEX(Tasks!$A$3:$A$302,MATCH(SMALL(Engine!$A$2:$A$301,ROWS($A$7:$A16)),Engine!$A$2:$A$301,0))="","",INDEX(Tasks!$A$3:$A$302,MATCH(SMALL(Engine!$A$2:$A$301,ROWS($A$7:$A16)),Engine!$A$2:$A$301,0))),"")</f>
        <v/>
      </c>
      <c r="B16" s="16" t="str">
        <f>IFERROR(IF(INDEX(Tasks!$B$3:$B$302,MATCH(SMALL(Engine!$A$2:$A$301,ROWS($A$7:$A16)),Engine!$A$2:$A$301,0))="","",INDEX(Tasks!$B$3:$B$302,MATCH(SMALL(Engine!$A$2:$A$301,ROWS($A$7:$A16)),Engine!$A$2:$A$301,0))),"")</f>
        <v/>
      </c>
      <c r="C16" s="16" t="str">
        <f>IFERROR(IF(INDEX(Tasks!$C$3:$C$302,MATCH(SMALL(Engine!$A$2:$A$301,ROWS($A$7:$A16)),Engine!$A$2:$A$301,0))="","",INDEX(Tasks!$C$3:$C$302,MATCH(SMALL(Engine!$A$2:$A$301,ROWS($A$7:$A16)),Engine!$A$2:$A$301,0))),"")</f>
        <v/>
      </c>
      <c r="D16" s="16" t="str">
        <f>IFERROR(IF(INDEX(Tasks!$D$3:$D$302,MATCH(SMALL(Engine!$A$2:$A$301,ROWS($A$7:$A16)),Engine!$A$2:$A$301,0))="","",INDEX(Tasks!$D$3:$D$302,MATCH(SMALL(Engine!$A$2:$A$301,ROWS($A$7:$A16)),Engine!$A$2:$A$301,0))),"")</f>
        <v/>
      </c>
      <c r="E16" s="17" t="str">
        <f>IFERROR(IF(INDEX(Tasks!$F$3:$F$302,MATCH(SMALL(Engine!$A$2:$A$301,ROWS($A$7:$A16)),Engine!$A$2:$A$301,0))="","",INDEX(Tasks!$F$3:$F$302,MATCH(SMALL(Engine!$A$2:$A$301,ROWS($A$7:$A16)),Engine!$A$2:$A$301,0))),"")</f>
        <v/>
      </c>
      <c r="F16" s="16" t="str">
        <f t="shared" ca="1" si="0"/>
        <v/>
      </c>
    </row>
    <row r="17" spans="1:6" ht="17.25" x14ac:dyDescent="0.4">
      <c r="A17" s="16" t="str">
        <f>IFERROR(IF(INDEX(Tasks!$A$3:$A$302,MATCH(SMALL(Engine!$A$2:$A$301,ROWS($A$7:$A17)),Engine!$A$2:$A$301,0))="","",INDEX(Tasks!$A$3:$A$302,MATCH(SMALL(Engine!$A$2:$A$301,ROWS($A$7:$A17)),Engine!$A$2:$A$301,0))),"")</f>
        <v/>
      </c>
      <c r="B17" s="16" t="str">
        <f>IFERROR(IF(INDEX(Tasks!$B$3:$B$302,MATCH(SMALL(Engine!$A$2:$A$301,ROWS($A$7:$A17)),Engine!$A$2:$A$301,0))="","",INDEX(Tasks!$B$3:$B$302,MATCH(SMALL(Engine!$A$2:$A$301,ROWS($A$7:$A17)),Engine!$A$2:$A$301,0))),"")</f>
        <v/>
      </c>
      <c r="C17" s="16" t="str">
        <f>IFERROR(IF(INDEX(Tasks!$C$3:$C$302,MATCH(SMALL(Engine!$A$2:$A$301,ROWS($A$7:$A17)),Engine!$A$2:$A$301,0))="","",INDEX(Tasks!$C$3:$C$302,MATCH(SMALL(Engine!$A$2:$A$301,ROWS($A$7:$A17)),Engine!$A$2:$A$301,0))),"")</f>
        <v/>
      </c>
      <c r="D17" s="16" t="str">
        <f>IFERROR(IF(INDEX(Tasks!$D$3:$D$302,MATCH(SMALL(Engine!$A$2:$A$301,ROWS($A$7:$A17)),Engine!$A$2:$A$301,0))="","",INDEX(Tasks!$D$3:$D$302,MATCH(SMALL(Engine!$A$2:$A$301,ROWS($A$7:$A17)),Engine!$A$2:$A$301,0))),"")</f>
        <v/>
      </c>
      <c r="E17" s="17" t="str">
        <f>IFERROR(IF(INDEX(Tasks!$F$3:$F$302,MATCH(SMALL(Engine!$A$2:$A$301,ROWS($A$7:$A17)),Engine!$A$2:$A$301,0))="","",INDEX(Tasks!$F$3:$F$302,MATCH(SMALL(Engine!$A$2:$A$301,ROWS($A$7:$A17)),Engine!$A$2:$A$301,0))),"")</f>
        <v/>
      </c>
      <c r="F17" s="16" t="str">
        <f t="shared" ca="1" si="0"/>
        <v/>
      </c>
    </row>
    <row r="18" spans="1:6" ht="17.25" x14ac:dyDescent="0.4">
      <c r="A18" s="16" t="str">
        <f>IFERROR(IF(INDEX(Tasks!$A$3:$A$302,MATCH(SMALL(Engine!$A$2:$A$301,ROWS($A$7:$A18)),Engine!$A$2:$A$301,0))="","",INDEX(Tasks!$A$3:$A$302,MATCH(SMALL(Engine!$A$2:$A$301,ROWS($A$7:$A18)),Engine!$A$2:$A$301,0))),"")</f>
        <v/>
      </c>
      <c r="B18" s="16" t="str">
        <f>IFERROR(IF(INDEX(Tasks!$B$3:$B$302,MATCH(SMALL(Engine!$A$2:$A$301,ROWS($A$7:$A18)),Engine!$A$2:$A$301,0))="","",INDEX(Tasks!$B$3:$B$302,MATCH(SMALL(Engine!$A$2:$A$301,ROWS($A$7:$A18)),Engine!$A$2:$A$301,0))),"")</f>
        <v/>
      </c>
      <c r="C18" s="16" t="str">
        <f>IFERROR(IF(INDEX(Tasks!$C$3:$C$302,MATCH(SMALL(Engine!$A$2:$A$301,ROWS($A$7:$A18)),Engine!$A$2:$A$301,0))="","",INDEX(Tasks!$C$3:$C$302,MATCH(SMALL(Engine!$A$2:$A$301,ROWS($A$7:$A18)),Engine!$A$2:$A$301,0))),"")</f>
        <v/>
      </c>
      <c r="D18" s="16" t="str">
        <f>IFERROR(IF(INDEX(Tasks!$D$3:$D$302,MATCH(SMALL(Engine!$A$2:$A$301,ROWS($A$7:$A18)),Engine!$A$2:$A$301,0))="","",INDEX(Tasks!$D$3:$D$302,MATCH(SMALL(Engine!$A$2:$A$301,ROWS($A$7:$A18)),Engine!$A$2:$A$301,0))),"")</f>
        <v/>
      </c>
      <c r="E18" s="17" t="str">
        <f>IFERROR(IF(INDEX(Tasks!$F$3:$F$302,MATCH(SMALL(Engine!$A$2:$A$301,ROWS($A$7:$A18)),Engine!$A$2:$A$301,0))="","",INDEX(Tasks!$F$3:$F$302,MATCH(SMALL(Engine!$A$2:$A$301,ROWS($A$7:$A18)),Engine!$A$2:$A$301,0))),"")</f>
        <v/>
      </c>
      <c r="F18" s="16" t="str">
        <f t="shared" ca="1" si="0"/>
        <v/>
      </c>
    </row>
    <row r="19" spans="1:6" ht="17.25" x14ac:dyDescent="0.4">
      <c r="A19" s="16" t="str">
        <f>IFERROR(IF(INDEX(Tasks!$A$3:$A$302,MATCH(SMALL(Engine!$A$2:$A$301,ROWS($A$7:$A19)),Engine!$A$2:$A$301,0))="","",INDEX(Tasks!$A$3:$A$302,MATCH(SMALL(Engine!$A$2:$A$301,ROWS($A$7:$A19)),Engine!$A$2:$A$301,0))),"")</f>
        <v/>
      </c>
      <c r="B19" s="16" t="str">
        <f>IFERROR(IF(INDEX(Tasks!$B$3:$B$302,MATCH(SMALL(Engine!$A$2:$A$301,ROWS($A$7:$A19)),Engine!$A$2:$A$301,0))="","",INDEX(Tasks!$B$3:$B$302,MATCH(SMALL(Engine!$A$2:$A$301,ROWS($A$7:$A19)),Engine!$A$2:$A$301,0))),"")</f>
        <v/>
      </c>
      <c r="C19" s="16" t="str">
        <f>IFERROR(IF(INDEX(Tasks!$C$3:$C$302,MATCH(SMALL(Engine!$A$2:$A$301,ROWS($A$7:$A19)),Engine!$A$2:$A$301,0))="","",INDEX(Tasks!$C$3:$C$302,MATCH(SMALL(Engine!$A$2:$A$301,ROWS($A$7:$A19)),Engine!$A$2:$A$301,0))),"")</f>
        <v/>
      </c>
      <c r="D19" s="16" t="str">
        <f>IFERROR(IF(INDEX(Tasks!$D$3:$D$302,MATCH(SMALL(Engine!$A$2:$A$301,ROWS($A$7:$A19)),Engine!$A$2:$A$301,0))="","",INDEX(Tasks!$D$3:$D$302,MATCH(SMALL(Engine!$A$2:$A$301,ROWS($A$7:$A19)),Engine!$A$2:$A$301,0))),"")</f>
        <v/>
      </c>
      <c r="E19" s="17" t="str">
        <f>IFERROR(IF(INDEX(Tasks!$F$3:$F$302,MATCH(SMALL(Engine!$A$2:$A$301,ROWS($A$7:$A19)),Engine!$A$2:$A$301,0))="","",INDEX(Tasks!$F$3:$F$302,MATCH(SMALL(Engine!$A$2:$A$301,ROWS($A$7:$A19)),Engine!$A$2:$A$301,0))),"")</f>
        <v/>
      </c>
      <c r="F19" s="16" t="str">
        <f t="shared" ca="1" si="0"/>
        <v/>
      </c>
    </row>
    <row r="20" spans="1:6" ht="17.25" x14ac:dyDescent="0.4">
      <c r="A20" s="16" t="str">
        <f>IFERROR(IF(INDEX(Tasks!$A$3:$A$302,MATCH(SMALL(Engine!$A$2:$A$301,ROWS($A$7:$A20)),Engine!$A$2:$A$301,0))="","",INDEX(Tasks!$A$3:$A$302,MATCH(SMALL(Engine!$A$2:$A$301,ROWS($A$7:$A20)),Engine!$A$2:$A$301,0))),"")</f>
        <v/>
      </c>
      <c r="B20" s="16" t="str">
        <f>IFERROR(IF(INDEX(Tasks!$B$3:$B$302,MATCH(SMALL(Engine!$A$2:$A$301,ROWS($A$7:$A20)),Engine!$A$2:$A$301,0))="","",INDEX(Tasks!$B$3:$B$302,MATCH(SMALL(Engine!$A$2:$A$301,ROWS($A$7:$A20)),Engine!$A$2:$A$301,0))),"")</f>
        <v/>
      </c>
      <c r="C20" s="16" t="str">
        <f>IFERROR(IF(INDEX(Tasks!$C$3:$C$302,MATCH(SMALL(Engine!$A$2:$A$301,ROWS($A$7:$A20)),Engine!$A$2:$A$301,0))="","",INDEX(Tasks!$C$3:$C$302,MATCH(SMALL(Engine!$A$2:$A$301,ROWS($A$7:$A20)),Engine!$A$2:$A$301,0))),"")</f>
        <v/>
      </c>
      <c r="D20" s="16" t="str">
        <f>IFERROR(IF(INDEX(Tasks!$D$3:$D$302,MATCH(SMALL(Engine!$A$2:$A$301,ROWS($A$7:$A20)),Engine!$A$2:$A$301,0))="","",INDEX(Tasks!$D$3:$D$302,MATCH(SMALL(Engine!$A$2:$A$301,ROWS($A$7:$A20)),Engine!$A$2:$A$301,0))),"")</f>
        <v/>
      </c>
      <c r="E20" s="17" t="str">
        <f>IFERROR(IF(INDEX(Tasks!$F$3:$F$302,MATCH(SMALL(Engine!$A$2:$A$301,ROWS($A$7:$A20)),Engine!$A$2:$A$301,0))="","",INDEX(Tasks!$F$3:$F$302,MATCH(SMALL(Engine!$A$2:$A$301,ROWS($A$7:$A20)),Engine!$A$2:$A$301,0))),"")</f>
        <v/>
      </c>
      <c r="F20" s="16" t="str">
        <f t="shared" ca="1" si="0"/>
        <v/>
      </c>
    </row>
    <row r="21" spans="1:6" ht="17.25" x14ac:dyDescent="0.4">
      <c r="A21" s="16" t="str">
        <f>IFERROR(IF(INDEX(Tasks!$A$3:$A$302,MATCH(SMALL(Engine!$A$2:$A$301,ROWS($A$7:$A21)),Engine!$A$2:$A$301,0))="","",INDEX(Tasks!$A$3:$A$302,MATCH(SMALL(Engine!$A$2:$A$301,ROWS($A$7:$A21)),Engine!$A$2:$A$301,0))),"")</f>
        <v/>
      </c>
      <c r="B21" s="16" t="str">
        <f>IFERROR(IF(INDEX(Tasks!$B$3:$B$302,MATCH(SMALL(Engine!$A$2:$A$301,ROWS($A$7:$A21)),Engine!$A$2:$A$301,0))="","",INDEX(Tasks!$B$3:$B$302,MATCH(SMALL(Engine!$A$2:$A$301,ROWS($A$7:$A21)),Engine!$A$2:$A$301,0))),"")</f>
        <v/>
      </c>
      <c r="C21" s="16" t="str">
        <f>IFERROR(IF(INDEX(Tasks!$C$3:$C$302,MATCH(SMALL(Engine!$A$2:$A$301,ROWS($A$7:$A21)),Engine!$A$2:$A$301,0))="","",INDEX(Tasks!$C$3:$C$302,MATCH(SMALL(Engine!$A$2:$A$301,ROWS($A$7:$A21)),Engine!$A$2:$A$301,0))),"")</f>
        <v/>
      </c>
      <c r="D21" s="16" t="str">
        <f>IFERROR(IF(INDEX(Tasks!$D$3:$D$302,MATCH(SMALL(Engine!$A$2:$A$301,ROWS($A$7:$A21)),Engine!$A$2:$A$301,0))="","",INDEX(Tasks!$D$3:$D$302,MATCH(SMALL(Engine!$A$2:$A$301,ROWS($A$7:$A21)),Engine!$A$2:$A$301,0))),"")</f>
        <v/>
      </c>
      <c r="E21" s="17" t="str">
        <f>IFERROR(IF(INDEX(Tasks!$F$3:$F$302,MATCH(SMALL(Engine!$A$2:$A$301,ROWS($A$7:$A21)),Engine!$A$2:$A$301,0))="","",INDEX(Tasks!$F$3:$F$302,MATCH(SMALL(Engine!$A$2:$A$301,ROWS($A$7:$A21)),Engine!$A$2:$A$301,0))),"")</f>
        <v/>
      </c>
      <c r="F21" s="16" t="str">
        <f t="shared" ca="1" si="0"/>
        <v/>
      </c>
    </row>
    <row r="22" spans="1:6" ht="17.25" x14ac:dyDescent="0.4">
      <c r="A22" s="16" t="str">
        <f>IFERROR(IF(INDEX(Tasks!$A$3:$A$302,MATCH(SMALL(Engine!$A$2:$A$301,ROWS($A$7:$A22)),Engine!$A$2:$A$301,0))="","",INDEX(Tasks!$A$3:$A$302,MATCH(SMALL(Engine!$A$2:$A$301,ROWS($A$7:$A22)),Engine!$A$2:$A$301,0))),"")</f>
        <v/>
      </c>
      <c r="B22" s="16" t="str">
        <f>IFERROR(IF(INDEX(Tasks!$B$3:$B$302,MATCH(SMALL(Engine!$A$2:$A$301,ROWS($A$7:$A22)),Engine!$A$2:$A$301,0))="","",INDEX(Tasks!$B$3:$B$302,MATCH(SMALL(Engine!$A$2:$A$301,ROWS($A$7:$A22)),Engine!$A$2:$A$301,0))),"")</f>
        <v/>
      </c>
      <c r="C22" s="16" t="str">
        <f>IFERROR(IF(INDEX(Tasks!$C$3:$C$302,MATCH(SMALL(Engine!$A$2:$A$301,ROWS($A$7:$A22)),Engine!$A$2:$A$301,0))="","",INDEX(Tasks!$C$3:$C$302,MATCH(SMALL(Engine!$A$2:$A$301,ROWS($A$7:$A22)),Engine!$A$2:$A$301,0))),"")</f>
        <v/>
      </c>
      <c r="D22" s="16" t="str">
        <f>IFERROR(IF(INDEX(Tasks!$D$3:$D$302,MATCH(SMALL(Engine!$A$2:$A$301,ROWS($A$7:$A22)),Engine!$A$2:$A$301,0))="","",INDEX(Tasks!$D$3:$D$302,MATCH(SMALL(Engine!$A$2:$A$301,ROWS($A$7:$A22)),Engine!$A$2:$A$301,0))),"")</f>
        <v/>
      </c>
      <c r="E22" s="17" t="str">
        <f>IFERROR(IF(INDEX(Tasks!$F$3:$F$302,MATCH(SMALL(Engine!$A$2:$A$301,ROWS($A$7:$A22)),Engine!$A$2:$A$301,0))="","",INDEX(Tasks!$F$3:$F$302,MATCH(SMALL(Engine!$A$2:$A$301,ROWS($A$7:$A22)),Engine!$A$2:$A$301,0))),"")</f>
        <v/>
      </c>
      <c r="F22" s="16" t="str">
        <f t="shared" ca="1" si="0"/>
        <v/>
      </c>
    </row>
    <row r="23" spans="1:6" ht="17.25" x14ac:dyDescent="0.4">
      <c r="A23" s="16" t="str">
        <f>IFERROR(IF(INDEX(Tasks!$A$3:$A$302,MATCH(SMALL(Engine!$A$2:$A$301,ROWS($A$7:$A23)),Engine!$A$2:$A$301,0))="","",INDEX(Tasks!$A$3:$A$302,MATCH(SMALL(Engine!$A$2:$A$301,ROWS($A$7:$A23)),Engine!$A$2:$A$301,0))),"")</f>
        <v/>
      </c>
      <c r="B23" s="16" t="str">
        <f>IFERROR(IF(INDEX(Tasks!$B$3:$B$302,MATCH(SMALL(Engine!$A$2:$A$301,ROWS($A$7:$A23)),Engine!$A$2:$A$301,0))="","",INDEX(Tasks!$B$3:$B$302,MATCH(SMALL(Engine!$A$2:$A$301,ROWS($A$7:$A23)),Engine!$A$2:$A$301,0))),"")</f>
        <v/>
      </c>
      <c r="C23" s="16" t="str">
        <f>IFERROR(IF(INDEX(Tasks!$C$3:$C$302,MATCH(SMALL(Engine!$A$2:$A$301,ROWS($A$7:$A23)),Engine!$A$2:$A$301,0))="","",INDEX(Tasks!$C$3:$C$302,MATCH(SMALL(Engine!$A$2:$A$301,ROWS($A$7:$A23)),Engine!$A$2:$A$301,0))),"")</f>
        <v/>
      </c>
      <c r="D23" s="16" t="str">
        <f>IFERROR(IF(INDEX(Tasks!$D$3:$D$302,MATCH(SMALL(Engine!$A$2:$A$301,ROWS($A$7:$A23)),Engine!$A$2:$A$301,0))="","",INDEX(Tasks!$D$3:$D$302,MATCH(SMALL(Engine!$A$2:$A$301,ROWS($A$7:$A23)),Engine!$A$2:$A$301,0))),"")</f>
        <v/>
      </c>
      <c r="E23" s="17" t="str">
        <f>IFERROR(IF(INDEX(Tasks!$F$3:$F$302,MATCH(SMALL(Engine!$A$2:$A$301,ROWS($A$7:$A23)),Engine!$A$2:$A$301,0))="","",INDEX(Tasks!$F$3:$F$302,MATCH(SMALL(Engine!$A$2:$A$301,ROWS($A$7:$A23)),Engine!$A$2:$A$301,0))),"")</f>
        <v/>
      </c>
      <c r="F23" s="16" t="str">
        <f t="shared" ca="1" si="0"/>
        <v/>
      </c>
    </row>
    <row r="24" spans="1:6" ht="17.25" x14ac:dyDescent="0.4">
      <c r="A24" s="16" t="str">
        <f>IFERROR(IF(INDEX(Tasks!$A$3:$A$302,MATCH(SMALL(Engine!$A$2:$A$301,ROWS($A$7:$A24)),Engine!$A$2:$A$301,0))="","",INDEX(Tasks!$A$3:$A$302,MATCH(SMALL(Engine!$A$2:$A$301,ROWS($A$7:$A24)),Engine!$A$2:$A$301,0))),"")</f>
        <v/>
      </c>
      <c r="B24" s="16" t="str">
        <f>IFERROR(IF(INDEX(Tasks!$B$3:$B$302,MATCH(SMALL(Engine!$A$2:$A$301,ROWS($A$7:$A24)),Engine!$A$2:$A$301,0))="","",INDEX(Tasks!$B$3:$B$302,MATCH(SMALL(Engine!$A$2:$A$301,ROWS($A$7:$A24)),Engine!$A$2:$A$301,0))),"")</f>
        <v/>
      </c>
      <c r="C24" s="16" t="str">
        <f>IFERROR(IF(INDEX(Tasks!$C$3:$C$302,MATCH(SMALL(Engine!$A$2:$A$301,ROWS($A$7:$A24)),Engine!$A$2:$A$301,0))="","",INDEX(Tasks!$C$3:$C$302,MATCH(SMALL(Engine!$A$2:$A$301,ROWS($A$7:$A24)),Engine!$A$2:$A$301,0))),"")</f>
        <v/>
      </c>
      <c r="D24" s="16" t="str">
        <f>IFERROR(IF(INDEX(Tasks!$D$3:$D$302,MATCH(SMALL(Engine!$A$2:$A$301,ROWS($A$7:$A24)),Engine!$A$2:$A$301,0))="","",INDEX(Tasks!$D$3:$D$302,MATCH(SMALL(Engine!$A$2:$A$301,ROWS($A$7:$A24)),Engine!$A$2:$A$301,0))),"")</f>
        <v/>
      </c>
      <c r="E24" s="17" t="str">
        <f>IFERROR(IF(INDEX(Tasks!$F$3:$F$302,MATCH(SMALL(Engine!$A$2:$A$301,ROWS($A$7:$A24)),Engine!$A$2:$A$301,0))="","",INDEX(Tasks!$F$3:$F$302,MATCH(SMALL(Engine!$A$2:$A$301,ROWS($A$7:$A24)),Engine!$A$2:$A$301,0))),"")</f>
        <v/>
      </c>
      <c r="F24" s="16" t="str">
        <f t="shared" ca="1" si="0"/>
        <v/>
      </c>
    </row>
    <row r="25" spans="1:6" ht="17.25" x14ac:dyDescent="0.4">
      <c r="A25" s="16" t="str">
        <f>IFERROR(IF(INDEX(Tasks!$A$3:$A$302,MATCH(SMALL(Engine!$A$2:$A$301,ROWS($A$7:$A25)),Engine!$A$2:$A$301,0))="","",INDEX(Tasks!$A$3:$A$302,MATCH(SMALL(Engine!$A$2:$A$301,ROWS($A$7:$A25)),Engine!$A$2:$A$301,0))),"")</f>
        <v/>
      </c>
      <c r="B25" s="16" t="str">
        <f>IFERROR(IF(INDEX(Tasks!$B$3:$B$302,MATCH(SMALL(Engine!$A$2:$A$301,ROWS($A$7:$A25)),Engine!$A$2:$A$301,0))="","",INDEX(Tasks!$B$3:$B$302,MATCH(SMALL(Engine!$A$2:$A$301,ROWS($A$7:$A25)),Engine!$A$2:$A$301,0))),"")</f>
        <v/>
      </c>
      <c r="C25" s="16" t="str">
        <f>IFERROR(IF(INDEX(Tasks!$C$3:$C$302,MATCH(SMALL(Engine!$A$2:$A$301,ROWS($A$7:$A25)),Engine!$A$2:$A$301,0))="","",INDEX(Tasks!$C$3:$C$302,MATCH(SMALL(Engine!$A$2:$A$301,ROWS($A$7:$A25)),Engine!$A$2:$A$301,0))),"")</f>
        <v/>
      </c>
      <c r="D25" s="16" t="str">
        <f>IFERROR(IF(INDEX(Tasks!$D$3:$D$302,MATCH(SMALL(Engine!$A$2:$A$301,ROWS($A$7:$A25)),Engine!$A$2:$A$301,0))="","",INDEX(Tasks!$D$3:$D$302,MATCH(SMALL(Engine!$A$2:$A$301,ROWS($A$7:$A25)),Engine!$A$2:$A$301,0))),"")</f>
        <v/>
      </c>
      <c r="E25" s="17" t="str">
        <f>IFERROR(IF(INDEX(Tasks!$F$3:$F$302,MATCH(SMALL(Engine!$A$2:$A$301,ROWS($A$7:$A25)),Engine!$A$2:$A$301,0))="","",INDEX(Tasks!$F$3:$F$302,MATCH(SMALL(Engine!$A$2:$A$301,ROWS($A$7:$A25)),Engine!$A$2:$A$301,0))),"")</f>
        <v/>
      </c>
      <c r="F25" s="16" t="str">
        <f t="shared" ca="1" si="0"/>
        <v/>
      </c>
    </row>
    <row r="26" spans="1:6" ht="17.25" x14ac:dyDescent="0.4">
      <c r="A26" s="16" t="str">
        <f>IFERROR(IF(INDEX(Tasks!$A$3:$A$302,MATCH(SMALL(Engine!$A$2:$A$301,ROWS($A$7:$A26)),Engine!$A$2:$A$301,0))="","",INDEX(Tasks!$A$3:$A$302,MATCH(SMALL(Engine!$A$2:$A$301,ROWS($A$7:$A26)),Engine!$A$2:$A$301,0))),"")</f>
        <v/>
      </c>
      <c r="B26" s="16" t="str">
        <f>IFERROR(IF(INDEX(Tasks!$B$3:$B$302,MATCH(SMALL(Engine!$A$2:$A$301,ROWS($A$7:$A26)),Engine!$A$2:$A$301,0))="","",INDEX(Tasks!$B$3:$B$302,MATCH(SMALL(Engine!$A$2:$A$301,ROWS($A$7:$A26)),Engine!$A$2:$A$301,0))),"")</f>
        <v/>
      </c>
      <c r="C26" s="16" t="str">
        <f>IFERROR(IF(INDEX(Tasks!$C$3:$C$302,MATCH(SMALL(Engine!$A$2:$A$301,ROWS($A$7:$A26)),Engine!$A$2:$A$301,0))="","",INDEX(Tasks!$C$3:$C$302,MATCH(SMALL(Engine!$A$2:$A$301,ROWS($A$7:$A26)),Engine!$A$2:$A$301,0))),"")</f>
        <v/>
      </c>
      <c r="D26" s="16" t="str">
        <f>IFERROR(IF(INDEX(Tasks!$D$3:$D$302,MATCH(SMALL(Engine!$A$2:$A$301,ROWS($A$7:$A26)),Engine!$A$2:$A$301,0))="","",INDEX(Tasks!$D$3:$D$302,MATCH(SMALL(Engine!$A$2:$A$301,ROWS($A$7:$A26)),Engine!$A$2:$A$301,0))),"")</f>
        <v/>
      </c>
      <c r="E26" s="17" t="str">
        <f>IFERROR(IF(INDEX(Tasks!$F$3:$F$302,MATCH(SMALL(Engine!$A$2:$A$301,ROWS($A$7:$A26)),Engine!$A$2:$A$301,0))="","",INDEX(Tasks!$F$3:$F$302,MATCH(SMALL(Engine!$A$2:$A$301,ROWS($A$7:$A26)),Engine!$A$2:$A$301,0))),"")</f>
        <v/>
      </c>
      <c r="F26" s="16" t="str">
        <f t="shared" ca="1" si="0"/>
        <v/>
      </c>
    </row>
    <row r="27" spans="1:6" ht="17.25" x14ac:dyDescent="0.4">
      <c r="A27" s="16" t="str">
        <f>IFERROR(IF(INDEX(Tasks!$A$3:$A$302,MATCH(SMALL(Engine!$A$2:$A$301,ROWS($A$7:$A27)),Engine!$A$2:$A$301,0))="","",INDEX(Tasks!$A$3:$A$302,MATCH(SMALL(Engine!$A$2:$A$301,ROWS($A$7:$A27)),Engine!$A$2:$A$301,0))),"")</f>
        <v/>
      </c>
      <c r="B27" s="16" t="str">
        <f>IFERROR(IF(INDEX(Tasks!$B$3:$B$302,MATCH(SMALL(Engine!$A$2:$A$301,ROWS($A$7:$A27)),Engine!$A$2:$A$301,0))="","",INDEX(Tasks!$B$3:$B$302,MATCH(SMALL(Engine!$A$2:$A$301,ROWS($A$7:$A27)),Engine!$A$2:$A$301,0))),"")</f>
        <v/>
      </c>
      <c r="C27" s="16" t="str">
        <f>IFERROR(IF(INDEX(Tasks!$C$3:$C$302,MATCH(SMALL(Engine!$A$2:$A$301,ROWS($A$7:$A27)),Engine!$A$2:$A$301,0))="","",INDEX(Tasks!$C$3:$C$302,MATCH(SMALL(Engine!$A$2:$A$301,ROWS($A$7:$A27)),Engine!$A$2:$A$301,0))),"")</f>
        <v/>
      </c>
      <c r="D27" s="16" t="str">
        <f>IFERROR(IF(INDEX(Tasks!$D$3:$D$302,MATCH(SMALL(Engine!$A$2:$A$301,ROWS($A$7:$A27)),Engine!$A$2:$A$301,0))="","",INDEX(Tasks!$D$3:$D$302,MATCH(SMALL(Engine!$A$2:$A$301,ROWS($A$7:$A27)),Engine!$A$2:$A$301,0))),"")</f>
        <v/>
      </c>
      <c r="E27" s="17" t="str">
        <f>IFERROR(IF(INDEX(Tasks!$F$3:$F$302,MATCH(SMALL(Engine!$A$2:$A$301,ROWS($A$7:$A27)),Engine!$A$2:$A$301,0))="","",INDEX(Tasks!$F$3:$F$302,MATCH(SMALL(Engine!$A$2:$A$301,ROWS($A$7:$A27)),Engine!$A$2:$A$301,0))),"")</f>
        <v/>
      </c>
      <c r="F27" s="16" t="str">
        <f t="shared" ca="1" si="0"/>
        <v/>
      </c>
    </row>
    <row r="28" spans="1:6" ht="17.25" x14ac:dyDescent="0.4">
      <c r="A28" s="16" t="str">
        <f>IFERROR(IF(INDEX(Tasks!$A$3:$A$302,MATCH(SMALL(Engine!$A$2:$A$301,ROWS($A$7:$A28)),Engine!$A$2:$A$301,0))="","",INDEX(Tasks!$A$3:$A$302,MATCH(SMALL(Engine!$A$2:$A$301,ROWS($A$7:$A28)),Engine!$A$2:$A$301,0))),"")</f>
        <v/>
      </c>
      <c r="B28" s="16" t="str">
        <f>IFERROR(IF(INDEX(Tasks!$B$3:$B$302,MATCH(SMALL(Engine!$A$2:$A$301,ROWS($A$7:$A28)),Engine!$A$2:$A$301,0))="","",INDEX(Tasks!$B$3:$B$302,MATCH(SMALL(Engine!$A$2:$A$301,ROWS($A$7:$A28)),Engine!$A$2:$A$301,0))),"")</f>
        <v/>
      </c>
      <c r="C28" s="16" t="str">
        <f>IFERROR(IF(INDEX(Tasks!$C$3:$C$302,MATCH(SMALL(Engine!$A$2:$A$301,ROWS($A$7:$A28)),Engine!$A$2:$A$301,0))="","",INDEX(Tasks!$C$3:$C$302,MATCH(SMALL(Engine!$A$2:$A$301,ROWS($A$7:$A28)),Engine!$A$2:$A$301,0))),"")</f>
        <v/>
      </c>
      <c r="D28" s="16" t="str">
        <f>IFERROR(IF(INDEX(Tasks!$D$3:$D$302,MATCH(SMALL(Engine!$A$2:$A$301,ROWS($A$7:$A28)),Engine!$A$2:$A$301,0))="","",INDEX(Tasks!$D$3:$D$302,MATCH(SMALL(Engine!$A$2:$A$301,ROWS($A$7:$A28)),Engine!$A$2:$A$301,0))),"")</f>
        <v/>
      </c>
      <c r="E28" s="17" t="str">
        <f>IFERROR(IF(INDEX(Tasks!$F$3:$F$302,MATCH(SMALL(Engine!$A$2:$A$301,ROWS($A$7:$A28)),Engine!$A$2:$A$301,0))="","",INDEX(Tasks!$F$3:$F$302,MATCH(SMALL(Engine!$A$2:$A$301,ROWS($A$7:$A28)),Engine!$A$2:$A$301,0))),"")</f>
        <v/>
      </c>
      <c r="F28" s="16" t="str">
        <f t="shared" ca="1" si="0"/>
        <v/>
      </c>
    </row>
    <row r="29" spans="1:6" ht="17.25" x14ac:dyDescent="0.4">
      <c r="A29" s="16" t="str">
        <f>IFERROR(IF(INDEX(Tasks!$A$3:$A$302,MATCH(SMALL(Engine!$A$2:$A$301,ROWS($A$7:$A29)),Engine!$A$2:$A$301,0))="","",INDEX(Tasks!$A$3:$A$302,MATCH(SMALL(Engine!$A$2:$A$301,ROWS($A$7:$A29)),Engine!$A$2:$A$301,0))),"")</f>
        <v/>
      </c>
      <c r="B29" s="16" t="str">
        <f>IFERROR(IF(INDEX(Tasks!$B$3:$B$302,MATCH(SMALL(Engine!$A$2:$A$301,ROWS($A$7:$A29)),Engine!$A$2:$A$301,0))="","",INDEX(Tasks!$B$3:$B$302,MATCH(SMALL(Engine!$A$2:$A$301,ROWS($A$7:$A29)),Engine!$A$2:$A$301,0))),"")</f>
        <v/>
      </c>
      <c r="C29" s="16" t="str">
        <f>IFERROR(IF(INDEX(Tasks!$C$3:$C$302,MATCH(SMALL(Engine!$A$2:$A$301,ROWS($A$7:$A29)),Engine!$A$2:$A$301,0))="","",INDEX(Tasks!$C$3:$C$302,MATCH(SMALL(Engine!$A$2:$A$301,ROWS($A$7:$A29)),Engine!$A$2:$A$301,0))),"")</f>
        <v/>
      </c>
      <c r="D29" s="16" t="str">
        <f>IFERROR(IF(INDEX(Tasks!$D$3:$D$302,MATCH(SMALL(Engine!$A$2:$A$301,ROWS($A$7:$A29)),Engine!$A$2:$A$301,0))="","",INDEX(Tasks!$D$3:$D$302,MATCH(SMALL(Engine!$A$2:$A$301,ROWS($A$7:$A29)),Engine!$A$2:$A$301,0))),"")</f>
        <v/>
      </c>
      <c r="E29" s="17" t="str">
        <f>IFERROR(IF(INDEX(Tasks!$F$3:$F$302,MATCH(SMALL(Engine!$A$2:$A$301,ROWS($A$7:$A29)),Engine!$A$2:$A$301,0))="","",INDEX(Tasks!$F$3:$F$302,MATCH(SMALL(Engine!$A$2:$A$301,ROWS($A$7:$A29)),Engine!$A$2:$A$301,0))),"")</f>
        <v/>
      </c>
      <c r="F29" s="16" t="str">
        <f t="shared" ca="1" si="0"/>
        <v/>
      </c>
    </row>
    <row r="30" spans="1:6" ht="17.25" x14ac:dyDescent="0.4">
      <c r="A30" s="16" t="str">
        <f>IFERROR(IF(INDEX(Tasks!$A$3:$A$302,MATCH(SMALL(Engine!$A$2:$A$301,ROWS($A$7:$A30)),Engine!$A$2:$A$301,0))="","",INDEX(Tasks!$A$3:$A$302,MATCH(SMALL(Engine!$A$2:$A$301,ROWS($A$7:$A30)),Engine!$A$2:$A$301,0))),"")</f>
        <v/>
      </c>
      <c r="B30" s="16" t="str">
        <f>IFERROR(IF(INDEX(Tasks!$B$3:$B$302,MATCH(SMALL(Engine!$A$2:$A$301,ROWS($A$7:$A30)),Engine!$A$2:$A$301,0))="","",INDEX(Tasks!$B$3:$B$302,MATCH(SMALL(Engine!$A$2:$A$301,ROWS($A$7:$A30)),Engine!$A$2:$A$301,0))),"")</f>
        <v/>
      </c>
      <c r="C30" s="16" t="str">
        <f>IFERROR(IF(INDEX(Tasks!$C$3:$C$302,MATCH(SMALL(Engine!$A$2:$A$301,ROWS($A$7:$A30)),Engine!$A$2:$A$301,0))="","",INDEX(Tasks!$C$3:$C$302,MATCH(SMALL(Engine!$A$2:$A$301,ROWS($A$7:$A30)),Engine!$A$2:$A$301,0))),"")</f>
        <v/>
      </c>
      <c r="D30" s="16" t="str">
        <f>IFERROR(IF(INDEX(Tasks!$D$3:$D$302,MATCH(SMALL(Engine!$A$2:$A$301,ROWS($A$7:$A30)),Engine!$A$2:$A$301,0))="","",INDEX(Tasks!$D$3:$D$302,MATCH(SMALL(Engine!$A$2:$A$301,ROWS($A$7:$A30)),Engine!$A$2:$A$301,0))),"")</f>
        <v/>
      </c>
      <c r="E30" s="17" t="str">
        <f>IFERROR(IF(INDEX(Tasks!$F$3:$F$302,MATCH(SMALL(Engine!$A$2:$A$301,ROWS($A$7:$A30)),Engine!$A$2:$A$301,0))="","",INDEX(Tasks!$F$3:$F$302,MATCH(SMALL(Engine!$A$2:$A$301,ROWS($A$7:$A30)),Engine!$A$2:$A$301,0))),"")</f>
        <v/>
      </c>
      <c r="F30" s="16" t="str">
        <f t="shared" ca="1" si="0"/>
        <v/>
      </c>
    </row>
    <row r="31" spans="1:6" ht="17.25" x14ac:dyDescent="0.4">
      <c r="A31" s="16" t="str">
        <f>IFERROR(IF(INDEX(Tasks!$A$3:$A$302,MATCH(SMALL(Engine!$A$2:$A$301,ROWS($A$7:$A31)),Engine!$A$2:$A$301,0))="","",INDEX(Tasks!$A$3:$A$302,MATCH(SMALL(Engine!$A$2:$A$301,ROWS($A$7:$A31)),Engine!$A$2:$A$301,0))),"")</f>
        <v/>
      </c>
      <c r="B31" s="16" t="str">
        <f>IFERROR(IF(INDEX(Tasks!$B$3:$B$302,MATCH(SMALL(Engine!$A$2:$A$301,ROWS($A$7:$A31)),Engine!$A$2:$A$301,0))="","",INDEX(Tasks!$B$3:$B$302,MATCH(SMALL(Engine!$A$2:$A$301,ROWS($A$7:$A31)),Engine!$A$2:$A$301,0))),"")</f>
        <v/>
      </c>
      <c r="C31" s="16" t="str">
        <f>IFERROR(IF(INDEX(Tasks!$C$3:$C$302,MATCH(SMALL(Engine!$A$2:$A$301,ROWS($A$7:$A31)),Engine!$A$2:$A$301,0))="","",INDEX(Tasks!$C$3:$C$302,MATCH(SMALL(Engine!$A$2:$A$301,ROWS($A$7:$A31)),Engine!$A$2:$A$301,0))),"")</f>
        <v/>
      </c>
      <c r="D31" s="16" t="str">
        <f>IFERROR(IF(INDEX(Tasks!$D$3:$D$302,MATCH(SMALL(Engine!$A$2:$A$301,ROWS($A$7:$A31)),Engine!$A$2:$A$301,0))="","",INDEX(Tasks!$D$3:$D$302,MATCH(SMALL(Engine!$A$2:$A$301,ROWS($A$7:$A31)),Engine!$A$2:$A$301,0))),"")</f>
        <v/>
      </c>
      <c r="E31" s="17" t="str">
        <f>IFERROR(IF(INDEX(Tasks!$F$3:$F$302,MATCH(SMALL(Engine!$A$2:$A$301,ROWS($A$7:$A31)),Engine!$A$2:$A$301,0))="","",INDEX(Tasks!$F$3:$F$302,MATCH(SMALL(Engine!$A$2:$A$301,ROWS($A$7:$A31)),Engine!$A$2:$A$301,0))),"")</f>
        <v/>
      </c>
      <c r="F31" s="16" t="str">
        <f t="shared" ca="1" si="0"/>
        <v/>
      </c>
    </row>
    <row r="32" spans="1:6" ht="17.25" x14ac:dyDescent="0.4">
      <c r="A32" s="16" t="str">
        <f>IFERROR(IF(INDEX(Tasks!$A$3:$A$302,MATCH(SMALL(Engine!$A$2:$A$301,ROWS($A$7:$A32)),Engine!$A$2:$A$301,0))="","",INDEX(Tasks!$A$3:$A$302,MATCH(SMALL(Engine!$A$2:$A$301,ROWS($A$7:$A32)),Engine!$A$2:$A$301,0))),"")</f>
        <v/>
      </c>
      <c r="B32" s="16" t="str">
        <f>IFERROR(IF(INDEX(Tasks!$B$3:$B$302,MATCH(SMALL(Engine!$A$2:$A$301,ROWS($A$7:$A32)),Engine!$A$2:$A$301,0))="","",INDEX(Tasks!$B$3:$B$302,MATCH(SMALL(Engine!$A$2:$A$301,ROWS($A$7:$A32)),Engine!$A$2:$A$301,0))),"")</f>
        <v/>
      </c>
      <c r="C32" s="16" t="str">
        <f>IFERROR(IF(INDEX(Tasks!$C$3:$C$302,MATCH(SMALL(Engine!$A$2:$A$301,ROWS($A$7:$A32)),Engine!$A$2:$A$301,0))="","",INDEX(Tasks!$C$3:$C$302,MATCH(SMALL(Engine!$A$2:$A$301,ROWS($A$7:$A32)),Engine!$A$2:$A$301,0))),"")</f>
        <v/>
      </c>
      <c r="D32" s="16" t="str">
        <f>IFERROR(IF(INDEX(Tasks!$D$3:$D$302,MATCH(SMALL(Engine!$A$2:$A$301,ROWS($A$7:$A32)),Engine!$A$2:$A$301,0))="","",INDEX(Tasks!$D$3:$D$302,MATCH(SMALL(Engine!$A$2:$A$301,ROWS($A$7:$A32)),Engine!$A$2:$A$301,0))),"")</f>
        <v/>
      </c>
      <c r="E32" s="17" t="str">
        <f>IFERROR(IF(INDEX(Tasks!$F$3:$F$302,MATCH(SMALL(Engine!$A$2:$A$301,ROWS($A$7:$A32)),Engine!$A$2:$A$301,0))="","",INDEX(Tasks!$F$3:$F$302,MATCH(SMALL(Engine!$A$2:$A$301,ROWS($A$7:$A32)),Engine!$A$2:$A$301,0))),"")</f>
        <v/>
      </c>
      <c r="F32" s="16" t="str">
        <f t="shared" ca="1" si="0"/>
        <v/>
      </c>
    </row>
    <row r="33" spans="1:6" ht="17.25" x14ac:dyDescent="0.4">
      <c r="A33" s="16" t="str">
        <f>IFERROR(IF(INDEX(Tasks!$A$3:$A$302,MATCH(SMALL(Engine!$A$2:$A$301,ROWS($A$7:$A33)),Engine!$A$2:$A$301,0))="","",INDEX(Tasks!$A$3:$A$302,MATCH(SMALL(Engine!$A$2:$A$301,ROWS($A$7:$A33)),Engine!$A$2:$A$301,0))),"")</f>
        <v/>
      </c>
      <c r="B33" s="16" t="str">
        <f>IFERROR(IF(INDEX(Tasks!$B$3:$B$302,MATCH(SMALL(Engine!$A$2:$A$301,ROWS($A$7:$A33)),Engine!$A$2:$A$301,0))="","",INDEX(Tasks!$B$3:$B$302,MATCH(SMALL(Engine!$A$2:$A$301,ROWS($A$7:$A33)),Engine!$A$2:$A$301,0))),"")</f>
        <v/>
      </c>
      <c r="C33" s="16" t="str">
        <f>IFERROR(IF(INDEX(Tasks!$C$3:$C$302,MATCH(SMALL(Engine!$A$2:$A$301,ROWS($A$7:$A33)),Engine!$A$2:$A$301,0))="","",INDEX(Tasks!$C$3:$C$302,MATCH(SMALL(Engine!$A$2:$A$301,ROWS($A$7:$A33)),Engine!$A$2:$A$301,0))),"")</f>
        <v/>
      </c>
      <c r="D33" s="16" t="str">
        <f>IFERROR(IF(INDEX(Tasks!$D$3:$D$302,MATCH(SMALL(Engine!$A$2:$A$301,ROWS($A$7:$A33)),Engine!$A$2:$A$301,0))="","",INDEX(Tasks!$D$3:$D$302,MATCH(SMALL(Engine!$A$2:$A$301,ROWS($A$7:$A33)),Engine!$A$2:$A$301,0))),"")</f>
        <v/>
      </c>
      <c r="E33" s="17" t="str">
        <f>IFERROR(IF(INDEX(Tasks!$F$3:$F$302,MATCH(SMALL(Engine!$A$2:$A$301,ROWS($A$7:$A33)),Engine!$A$2:$A$301,0))="","",INDEX(Tasks!$F$3:$F$302,MATCH(SMALL(Engine!$A$2:$A$301,ROWS($A$7:$A33)),Engine!$A$2:$A$301,0))),"")</f>
        <v/>
      </c>
      <c r="F33" s="16" t="str">
        <f t="shared" ca="1" si="0"/>
        <v/>
      </c>
    </row>
    <row r="34" spans="1:6" ht="17.25" x14ac:dyDescent="0.4">
      <c r="A34" s="16" t="str">
        <f>IFERROR(IF(INDEX(Tasks!$A$3:$A$302,MATCH(SMALL(Engine!$A$2:$A$301,ROWS($A$7:$A34)),Engine!$A$2:$A$301,0))="","",INDEX(Tasks!$A$3:$A$302,MATCH(SMALL(Engine!$A$2:$A$301,ROWS($A$7:$A34)),Engine!$A$2:$A$301,0))),"")</f>
        <v/>
      </c>
      <c r="B34" s="16" t="str">
        <f>IFERROR(IF(INDEX(Tasks!$B$3:$B$302,MATCH(SMALL(Engine!$A$2:$A$301,ROWS($A$7:$A34)),Engine!$A$2:$A$301,0))="","",INDEX(Tasks!$B$3:$B$302,MATCH(SMALL(Engine!$A$2:$A$301,ROWS($A$7:$A34)),Engine!$A$2:$A$301,0))),"")</f>
        <v/>
      </c>
      <c r="C34" s="16" t="str">
        <f>IFERROR(IF(INDEX(Tasks!$C$3:$C$302,MATCH(SMALL(Engine!$A$2:$A$301,ROWS($A$7:$A34)),Engine!$A$2:$A$301,0))="","",INDEX(Tasks!$C$3:$C$302,MATCH(SMALL(Engine!$A$2:$A$301,ROWS($A$7:$A34)),Engine!$A$2:$A$301,0))),"")</f>
        <v/>
      </c>
      <c r="D34" s="16" t="str">
        <f>IFERROR(IF(INDEX(Tasks!$D$3:$D$302,MATCH(SMALL(Engine!$A$2:$A$301,ROWS($A$7:$A34)),Engine!$A$2:$A$301,0))="","",INDEX(Tasks!$D$3:$D$302,MATCH(SMALL(Engine!$A$2:$A$301,ROWS($A$7:$A34)),Engine!$A$2:$A$301,0))),"")</f>
        <v/>
      </c>
      <c r="E34" s="17" t="str">
        <f>IFERROR(IF(INDEX(Tasks!$F$3:$F$302,MATCH(SMALL(Engine!$A$2:$A$301,ROWS($A$7:$A34)),Engine!$A$2:$A$301,0))="","",INDEX(Tasks!$F$3:$F$302,MATCH(SMALL(Engine!$A$2:$A$301,ROWS($A$7:$A34)),Engine!$A$2:$A$301,0))),"")</f>
        <v/>
      </c>
      <c r="F34" s="16" t="str">
        <f t="shared" ca="1" si="0"/>
        <v/>
      </c>
    </row>
    <row r="35" spans="1:6" ht="17.25" x14ac:dyDescent="0.4">
      <c r="A35" s="16" t="str">
        <f>IFERROR(IF(INDEX(Tasks!$A$3:$A$302,MATCH(SMALL(Engine!$A$2:$A$301,ROWS($A$7:$A35)),Engine!$A$2:$A$301,0))="","",INDEX(Tasks!$A$3:$A$302,MATCH(SMALL(Engine!$A$2:$A$301,ROWS($A$7:$A35)),Engine!$A$2:$A$301,0))),"")</f>
        <v/>
      </c>
      <c r="B35" s="16" t="str">
        <f>IFERROR(IF(INDEX(Tasks!$B$3:$B$302,MATCH(SMALL(Engine!$A$2:$A$301,ROWS($A$7:$A35)),Engine!$A$2:$A$301,0))="","",INDEX(Tasks!$B$3:$B$302,MATCH(SMALL(Engine!$A$2:$A$301,ROWS($A$7:$A35)),Engine!$A$2:$A$301,0))),"")</f>
        <v/>
      </c>
      <c r="C35" s="16" t="str">
        <f>IFERROR(IF(INDEX(Tasks!$C$3:$C$302,MATCH(SMALL(Engine!$A$2:$A$301,ROWS($A$7:$A35)),Engine!$A$2:$A$301,0))="","",INDEX(Tasks!$C$3:$C$302,MATCH(SMALL(Engine!$A$2:$A$301,ROWS($A$7:$A35)),Engine!$A$2:$A$301,0))),"")</f>
        <v/>
      </c>
      <c r="D35" s="16" t="str">
        <f>IFERROR(IF(INDEX(Tasks!$D$3:$D$302,MATCH(SMALL(Engine!$A$2:$A$301,ROWS($A$7:$A35)),Engine!$A$2:$A$301,0))="","",INDEX(Tasks!$D$3:$D$302,MATCH(SMALL(Engine!$A$2:$A$301,ROWS($A$7:$A35)),Engine!$A$2:$A$301,0))),"")</f>
        <v/>
      </c>
      <c r="E35" s="17" t="str">
        <f>IFERROR(IF(INDEX(Tasks!$F$3:$F$302,MATCH(SMALL(Engine!$A$2:$A$301,ROWS($A$7:$A35)),Engine!$A$2:$A$301,0))="","",INDEX(Tasks!$F$3:$F$302,MATCH(SMALL(Engine!$A$2:$A$301,ROWS($A$7:$A35)),Engine!$A$2:$A$301,0))),"")</f>
        <v/>
      </c>
      <c r="F35" s="16" t="str">
        <f t="shared" ca="1" si="0"/>
        <v/>
      </c>
    </row>
    <row r="36" spans="1:6" ht="17.25" x14ac:dyDescent="0.4">
      <c r="A36" s="16" t="str">
        <f>IFERROR(IF(INDEX(Tasks!$A$3:$A$302,MATCH(SMALL(Engine!$A$2:$A$301,ROWS($A$7:$A36)),Engine!$A$2:$A$301,0))="","",INDEX(Tasks!$A$3:$A$302,MATCH(SMALL(Engine!$A$2:$A$301,ROWS($A$7:$A36)),Engine!$A$2:$A$301,0))),"")</f>
        <v/>
      </c>
      <c r="B36" s="16" t="str">
        <f>IFERROR(IF(INDEX(Tasks!$B$3:$B$302,MATCH(SMALL(Engine!$A$2:$A$301,ROWS($A$7:$A36)),Engine!$A$2:$A$301,0))="","",INDEX(Tasks!$B$3:$B$302,MATCH(SMALL(Engine!$A$2:$A$301,ROWS($A$7:$A36)),Engine!$A$2:$A$301,0))),"")</f>
        <v/>
      </c>
      <c r="C36" s="16" t="str">
        <f>IFERROR(IF(INDEX(Tasks!$C$3:$C$302,MATCH(SMALL(Engine!$A$2:$A$301,ROWS($A$7:$A36)),Engine!$A$2:$A$301,0))="","",INDEX(Tasks!$C$3:$C$302,MATCH(SMALL(Engine!$A$2:$A$301,ROWS($A$7:$A36)),Engine!$A$2:$A$301,0))),"")</f>
        <v/>
      </c>
      <c r="D36" s="16" t="str">
        <f>IFERROR(IF(INDEX(Tasks!$D$3:$D$302,MATCH(SMALL(Engine!$A$2:$A$301,ROWS($A$7:$A36)),Engine!$A$2:$A$301,0))="","",INDEX(Tasks!$D$3:$D$302,MATCH(SMALL(Engine!$A$2:$A$301,ROWS($A$7:$A36)),Engine!$A$2:$A$301,0))),"")</f>
        <v/>
      </c>
      <c r="E36" s="17" t="str">
        <f>IFERROR(IF(INDEX(Tasks!$F$3:$F$302,MATCH(SMALL(Engine!$A$2:$A$301,ROWS($A$7:$A36)),Engine!$A$2:$A$301,0))="","",INDEX(Tasks!$F$3:$F$302,MATCH(SMALL(Engine!$A$2:$A$301,ROWS($A$7:$A36)),Engine!$A$2:$A$301,0))),"")</f>
        <v/>
      </c>
      <c r="F36" s="16" t="str">
        <f t="shared" ca="1" si="0"/>
        <v/>
      </c>
    </row>
    <row r="37" spans="1:6" ht="17.25" x14ac:dyDescent="0.4">
      <c r="A37" s="16" t="str">
        <f>IFERROR(IF(INDEX(Tasks!$A$3:$A$302,MATCH(SMALL(Engine!$A$2:$A$301,ROWS($A$7:$A37)),Engine!$A$2:$A$301,0))="","",INDEX(Tasks!$A$3:$A$302,MATCH(SMALL(Engine!$A$2:$A$301,ROWS($A$7:$A37)),Engine!$A$2:$A$301,0))),"")</f>
        <v/>
      </c>
      <c r="B37" s="16" t="str">
        <f>IFERROR(IF(INDEX(Tasks!$B$3:$B$302,MATCH(SMALL(Engine!$A$2:$A$301,ROWS($A$7:$A37)),Engine!$A$2:$A$301,0))="","",INDEX(Tasks!$B$3:$B$302,MATCH(SMALL(Engine!$A$2:$A$301,ROWS($A$7:$A37)),Engine!$A$2:$A$301,0))),"")</f>
        <v/>
      </c>
      <c r="C37" s="16" t="str">
        <f>IFERROR(IF(INDEX(Tasks!$C$3:$C$302,MATCH(SMALL(Engine!$A$2:$A$301,ROWS($A$7:$A37)),Engine!$A$2:$A$301,0))="","",INDEX(Tasks!$C$3:$C$302,MATCH(SMALL(Engine!$A$2:$A$301,ROWS($A$7:$A37)),Engine!$A$2:$A$301,0))),"")</f>
        <v/>
      </c>
      <c r="D37" s="16" t="str">
        <f>IFERROR(IF(INDEX(Tasks!$D$3:$D$302,MATCH(SMALL(Engine!$A$2:$A$301,ROWS($A$7:$A37)),Engine!$A$2:$A$301,0))="","",INDEX(Tasks!$D$3:$D$302,MATCH(SMALL(Engine!$A$2:$A$301,ROWS($A$7:$A37)),Engine!$A$2:$A$301,0))),"")</f>
        <v/>
      </c>
      <c r="E37" s="17" t="str">
        <f>IFERROR(IF(INDEX(Tasks!$F$3:$F$302,MATCH(SMALL(Engine!$A$2:$A$301,ROWS($A$7:$A37)),Engine!$A$2:$A$301,0))="","",INDEX(Tasks!$F$3:$F$302,MATCH(SMALL(Engine!$A$2:$A$301,ROWS($A$7:$A37)),Engine!$A$2:$A$301,0))),"")</f>
        <v/>
      </c>
      <c r="F37" s="16" t="str">
        <f t="shared" ca="1" si="0"/>
        <v/>
      </c>
    </row>
    <row r="38" spans="1:6" ht="17.25" x14ac:dyDescent="0.4">
      <c r="A38" s="16" t="str">
        <f>IFERROR(IF(INDEX(Tasks!$A$3:$A$302,MATCH(SMALL(Engine!$A$2:$A$301,ROWS($A$7:$A38)),Engine!$A$2:$A$301,0))="","",INDEX(Tasks!$A$3:$A$302,MATCH(SMALL(Engine!$A$2:$A$301,ROWS($A$7:$A38)),Engine!$A$2:$A$301,0))),"")</f>
        <v/>
      </c>
      <c r="B38" s="16" t="str">
        <f>IFERROR(IF(INDEX(Tasks!$B$3:$B$302,MATCH(SMALL(Engine!$A$2:$A$301,ROWS($A$7:$A38)),Engine!$A$2:$A$301,0))="","",INDEX(Tasks!$B$3:$B$302,MATCH(SMALL(Engine!$A$2:$A$301,ROWS($A$7:$A38)),Engine!$A$2:$A$301,0))),"")</f>
        <v/>
      </c>
      <c r="C38" s="16" t="str">
        <f>IFERROR(IF(INDEX(Tasks!$C$3:$C$302,MATCH(SMALL(Engine!$A$2:$A$301,ROWS($A$7:$A38)),Engine!$A$2:$A$301,0))="","",INDEX(Tasks!$C$3:$C$302,MATCH(SMALL(Engine!$A$2:$A$301,ROWS($A$7:$A38)),Engine!$A$2:$A$301,0))),"")</f>
        <v/>
      </c>
      <c r="D38" s="16" t="str">
        <f>IFERROR(IF(INDEX(Tasks!$D$3:$D$302,MATCH(SMALL(Engine!$A$2:$A$301,ROWS($A$7:$A38)),Engine!$A$2:$A$301,0))="","",INDEX(Tasks!$D$3:$D$302,MATCH(SMALL(Engine!$A$2:$A$301,ROWS($A$7:$A38)),Engine!$A$2:$A$301,0))),"")</f>
        <v/>
      </c>
      <c r="E38" s="17" t="str">
        <f>IFERROR(IF(INDEX(Tasks!$F$3:$F$302,MATCH(SMALL(Engine!$A$2:$A$301,ROWS($A$7:$A38)),Engine!$A$2:$A$301,0))="","",INDEX(Tasks!$F$3:$F$302,MATCH(SMALL(Engine!$A$2:$A$301,ROWS($A$7:$A38)),Engine!$A$2:$A$301,0))),"")</f>
        <v/>
      </c>
      <c r="F38" s="16" t="str">
        <f t="shared" ca="1" si="0"/>
        <v/>
      </c>
    </row>
    <row r="39" spans="1:6" ht="17.25" x14ac:dyDescent="0.4">
      <c r="A39" s="16" t="str">
        <f>IFERROR(IF(INDEX(Tasks!$A$3:$A$302,MATCH(SMALL(Engine!$A$2:$A$301,ROWS($A$7:$A39)),Engine!$A$2:$A$301,0))="","",INDEX(Tasks!$A$3:$A$302,MATCH(SMALL(Engine!$A$2:$A$301,ROWS($A$7:$A39)),Engine!$A$2:$A$301,0))),"")</f>
        <v/>
      </c>
      <c r="B39" s="16" t="str">
        <f>IFERROR(IF(INDEX(Tasks!$B$3:$B$302,MATCH(SMALL(Engine!$A$2:$A$301,ROWS($A$7:$A39)),Engine!$A$2:$A$301,0))="","",INDEX(Tasks!$B$3:$B$302,MATCH(SMALL(Engine!$A$2:$A$301,ROWS($A$7:$A39)),Engine!$A$2:$A$301,0))),"")</f>
        <v/>
      </c>
      <c r="C39" s="16" t="str">
        <f>IFERROR(IF(INDEX(Tasks!$C$3:$C$302,MATCH(SMALL(Engine!$A$2:$A$301,ROWS($A$7:$A39)),Engine!$A$2:$A$301,0))="","",INDEX(Tasks!$C$3:$C$302,MATCH(SMALL(Engine!$A$2:$A$301,ROWS($A$7:$A39)),Engine!$A$2:$A$301,0))),"")</f>
        <v/>
      </c>
      <c r="D39" s="16" t="str">
        <f>IFERROR(IF(INDEX(Tasks!$D$3:$D$302,MATCH(SMALL(Engine!$A$2:$A$301,ROWS($A$7:$A39)),Engine!$A$2:$A$301,0))="","",INDEX(Tasks!$D$3:$D$302,MATCH(SMALL(Engine!$A$2:$A$301,ROWS($A$7:$A39)),Engine!$A$2:$A$301,0))),"")</f>
        <v/>
      </c>
      <c r="E39" s="17" t="str">
        <f>IFERROR(IF(INDEX(Tasks!$F$3:$F$302,MATCH(SMALL(Engine!$A$2:$A$301,ROWS($A$7:$A39)),Engine!$A$2:$A$301,0))="","",INDEX(Tasks!$F$3:$F$302,MATCH(SMALL(Engine!$A$2:$A$301,ROWS($A$7:$A39)),Engine!$A$2:$A$301,0))),"")</f>
        <v/>
      </c>
      <c r="F39" s="16" t="str">
        <f t="shared" ca="1" si="0"/>
        <v/>
      </c>
    </row>
    <row r="40" spans="1:6" ht="17.25" x14ac:dyDescent="0.4">
      <c r="A40" s="16" t="str">
        <f>IFERROR(IF(INDEX(Tasks!$A$3:$A$302,MATCH(SMALL(Engine!$A$2:$A$301,ROWS($A$7:$A40)),Engine!$A$2:$A$301,0))="","",INDEX(Tasks!$A$3:$A$302,MATCH(SMALL(Engine!$A$2:$A$301,ROWS($A$7:$A40)),Engine!$A$2:$A$301,0))),"")</f>
        <v/>
      </c>
      <c r="B40" s="16" t="str">
        <f>IFERROR(IF(INDEX(Tasks!$B$3:$B$302,MATCH(SMALL(Engine!$A$2:$A$301,ROWS($A$7:$A40)),Engine!$A$2:$A$301,0))="","",INDEX(Tasks!$B$3:$B$302,MATCH(SMALL(Engine!$A$2:$A$301,ROWS($A$7:$A40)),Engine!$A$2:$A$301,0))),"")</f>
        <v/>
      </c>
      <c r="C40" s="16" t="str">
        <f>IFERROR(IF(INDEX(Tasks!$C$3:$C$302,MATCH(SMALL(Engine!$A$2:$A$301,ROWS($A$7:$A40)),Engine!$A$2:$A$301,0))="","",INDEX(Tasks!$C$3:$C$302,MATCH(SMALL(Engine!$A$2:$A$301,ROWS($A$7:$A40)),Engine!$A$2:$A$301,0))),"")</f>
        <v/>
      </c>
      <c r="D40" s="16" t="str">
        <f>IFERROR(IF(INDEX(Tasks!$D$3:$D$302,MATCH(SMALL(Engine!$A$2:$A$301,ROWS($A$7:$A40)),Engine!$A$2:$A$301,0))="","",INDEX(Tasks!$D$3:$D$302,MATCH(SMALL(Engine!$A$2:$A$301,ROWS($A$7:$A40)),Engine!$A$2:$A$301,0))),"")</f>
        <v/>
      </c>
      <c r="E40" s="17" t="str">
        <f>IFERROR(IF(INDEX(Tasks!$F$3:$F$302,MATCH(SMALL(Engine!$A$2:$A$301,ROWS($A$7:$A40)),Engine!$A$2:$A$301,0))="","",INDEX(Tasks!$F$3:$F$302,MATCH(SMALL(Engine!$A$2:$A$301,ROWS($A$7:$A40)),Engine!$A$2:$A$301,0))),"")</f>
        <v/>
      </c>
      <c r="F40" s="16" t="str">
        <f t="shared" ca="1" si="0"/>
        <v/>
      </c>
    </row>
    <row r="41" spans="1:6" ht="17.25" x14ac:dyDescent="0.4">
      <c r="A41" s="16" t="str">
        <f>IFERROR(IF(INDEX(Tasks!$A$3:$A$302,MATCH(SMALL(Engine!$A$2:$A$301,ROWS($A$7:$A41)),Engine!$A$2:$A$301,0))="","",INDEX(Tasks!$A$3:$A$302,MATCH(SMALL(Engine!$A$2:$A$301,ROWS($A$7:$A41)),Engine!$A$2:$A$301,0))),"")</f>
        <v/>
      </c>
      <c r="B41" s="16" t="str">
        <f>IFERROR(IF(INDEX(Tasks!$B$3:$B$302,MATCH(SMALL(Engine!$A$2:$A$301,ROWS($A$7:$A41)),Engine!$A$2:$A$301,0))="","",INDEX(Tasks!$B$3:$B$302,MATCH(SMALL(Engine!$A$2:$A$301,ROWS($A$7:$A41)),Engine!$A$2:$A$301,0))),"")</f>
        <v/>
      </c>
      <c r="C41" s="16" t="str">
        <f>IFERROR(IF(INDEX(Tasks!$C$3:$C$302,MATCH(SMALL(Engine!$A$2:$A$301,ROWS($A$7:$A41)),Engine!$A$2:$A$301,0))="","",INDEX(Tasks!$C$3:$C$302,MATCH(SMALL(Engine!$A$2:$A$301,ROWS($A$7:$A41)),Engine!$A$2:$A$301,0))),"")</f>
        <v/>
      </c>
      <c r="D41" s="16" t="str">
        <f>IFERROR(IF(INDEX(Tasks!$D$3:$D$302,MATCH(SMALL(Engine!$A$2:$A$301,ROWS($A$7:$A41)),Engine!$A$2:$A$301,0))="","",INDEX(Tasks!$D$3:$D$302,MATCH(SMALL(Engine!$A$2:$A$301,ROWS($A$7:$A41)),Engine!$A$2:$A$301,0))),"")</f>
        <v/>
      </c>
      <c r="E41" s="17" t="str">
        <f>IFERROR(IF(INDEX(Tasks!$F$3:$F$302,MATCH(SMALL(Engine!$A$2:$A$301,ROWS($A$7:$A41)),Engine!$A$2:$A$301,0))="","",INDEX(Tasks!$F$3:$F$302,MATCH(SMALL(Engine!$A$2:$A$301,ROWS($A$7:$A41)),Engine!$A$2:$A$301,0))),"")</f>
        <v/>
      </c>
      <c r="F41" s="16" t="str">
        <f t="shared" ca="1" si="0"/>
        <v/>
      </c>
    </row>
    <row r="42" spans="1:6" ht="17.25" x14ac:dyDescent="0.4">
      <c r="A42" s="16" t="str">
        <f>IFERROR(IF(INDEX(Tasks!$A$3:$A$302,MATCH(SMALL(Engine!$A$2:$A$301,ROWS($A$7:$A42)),Engine!$A$2:$A$301,0))="","",INDEX(Tasks!$A$3:$A$302,MATCH(SMALL(Engine!$A$2:$A$301,ROWS($A$7:$A42)),Engine!$A$2:$A$301,0))),"")</f>
        <v/>
      </c>
      <c r="B42" s="16" t="str">
        <f>IFERROR(IF(INDEX(Tasks!$B$3:$B$302,MATCH(SMALL(Engine!$A$2:$A$301,ROWS($A$7:$A42)),Engine!$A$2:$A$301,0))="","",INDEX(Tasks!$B$3:$B$302,MATCH(SMALL(Engine!$A$2:$A$301,ROWS($A$7:$A42)),Engine!$A$2:$A$301,0))),"")</f>
        <v/>
      </c>
      <c r="C42" s="16" t="str">
        <f>IFERROR(IF(INDEX(Tasks!$C$3:$C$302,MATCH(SMALL(Engine!$A$2:$A$301,ROWS($A$7:$A42)),Engine!$A$2:$A$301,0))="","",INDEX(Tasks!$C$3:$C$302,MATCH(SMALL(Engine!$A$2:$A$301,ROWS($A$7:$A42)),Engine!$A$2:$A$301,0))),"")</f>
        <v/>
      </c>
      <c r="D42" s="16" t="str">
        <f>IFERROR(IF(INDEX(Tasks!$D$3:$D$302,MATCH(SMALL(Engine!$A$2:$A$301,ROWS($A$7:$A42)),Engine!$A$2:$A$301,0))="","",INDEX(Tasks!$D$3:$D$302,MATCH(SMALL(Engine!$A$2:$A$301,ROWS($A$7:$A42)),Engine!$A$2:$A$301,0))),"")</f>
        <v/>
      </c>
      <c r="E42" s="17" t="str">
        <f>IFERROR(IF(INDEX(Tasks!$F$3:$F$302,MATCH(SMALL(Engine!$A$2:$A$301,ROWS($A$7:$A42)),Engine!$A$2:$A$301,0))="","",INDEX(Tasks!$F$3:$F$302,MATCH(SMALL(Engine!$A$2:$A$301,ROWS($A$7:$A42)),Engine!$A$2:$A$301,0))),"")</f>
        <v/>
      </c>
      <c r="F42" s="16" t="str">
        <f t="shared" ca="1" si="0"/>
        <v/>
      </c>
    </row>
    <row r="43" spans="1:6" ht="17.25" x14ac:dyDescent="0.4">
      <c r="A43" s="16" t="str">
        <f>IFERROR(IF(INDEX(Tasks!$A$3:$A$302,MATCH(SMALL(Engine!$A$2:$A$301,ROWS($A$7:$A43)),Engine!$A$2:$A$301,0))="","",INDEX(Tasks!$A$3:$A$302,MATCH(SMALL(Engine!$A$2:$A$301,ROWS($A$7:$A43)),Engine!$A$2:$A$301,0))),"")</f>
        <v/>
      </c>
      <c r="B43" s="16" t="str">
        <f>IFERROR(IF(INDEX(Tasks!$B$3:$B$302,MATCH(SMALL(Engine!$A$2:$A$301,ROWS($A$7:$A43)),Engine!$A$2:$A$301,0))="","",INDEX(Tasks!$B$3:$B$302,MATCH(SMALL(Engine!$A$2:$A$301,ROWS($A$7:$A43)),Engine!$A$2:$A$301,0))),"")</f>
        <v/>
      </c>
      <c r="C43" s="16" t="str">
        <f>IFERROR(IF(INDEX(Tasks!$C$3:$C$302,MATCH(SMALL(Engine!$A$2:$A$301,ROWS($A$7:$A43)),Engine!$A$2:$A$301,0))="","",INDEX(Tasks!$C$3:$C$302,MATCH(SMALL(Engine!$A$2:$A$301,ROWS($A$7:$A43)),Engine!$A$2:$A$301,0))),"")</f>
        <v/>
      </c>
      <c r="D43" s="16" t="str">
        <f>IFERROR(IF(INDEX(Tasks!$D$3:$D$302,MATCH(SMALL(Engine!$A$2:$A$301,ROWS($A$7:$A43)),Engine!$A$2:$A$301,0))="","",INDEX(Tasks!$D$3:$D$302,MATCH(SMALL(Engine!$A$2:$A$301,ROWS($A$7:$A43)),Engine!$A$2:$A$301,0))),"")</f>
        <v/>
      </c>
      <c r="E43" s="17" t="str">
        <f>IFERROR(IF(INDEX(Tasks!$F$3:$F$302,MATCH(SMALL(Engine!$A$2:$A$301,ROWS($A$7:$A43)),Engine!$A$2:$A$301,0))="","",INDEX(Tasks!$F$3:$F$302,MATCH(SMALL(Engine!$A$2:$A$301,ROWS($A$7:$A43)),Engine!$A$2:$A$301,0))),"")</f>
        <v/>
      </c>
      <c r="F43" s="16" t="str">
        <f t="shared" ca="1" si="0"/>
        <v/>
      </c>
    </row>
    <row r="44" spans="1:6" ht="17.25" x14ac:dyDescent="0.4">
      <c r="A44" s="16" t="str">
        <f>IFERROR(IF(INDEX(Tasks!$A$3:$A$302,MATCH(SMALL(Engine!$A$2:$A$301,ROWS($A$7:$A44)),Engine!$A$2:$A$301,0))="","",INDEX(Tasks!$A$3:$A$302,MATCH(SMALL(Engine!$A$2:$A$301,ROWS($A$7:$A44)),Engine!$A$2:$A$301,0))),"")</f>
        <v/>
      </c>
      <c r="B44" s="16" t="str">
        <f>IFERROR(IF(INDEX(Tasks!$B$3:$B$302,MATCH(SMALL(Engine!$A$2:$A$301,ROWS($A$7:$A44)),Engine!$A$2:$A$301,0))="","",INDEX(Tasks!$B$3:$B$302,MATCH(SMALL(Engine!$A$2:$A$301,ROWS($A$7:$A44)),Engine!$A$2:$A$301,0))),"")</f>
        <v/>
      </c>
      <c r="C44" s="16" t="str">
        <f>IFERROR(IF(INDEX(Tasks!$C$3:$C$302,MATCH(SMALL(Engine!$A$2:$A$301,ROWS($A$7:$A44)),Engine!$A$2:$A$301,0))="","",INDEX(Tasks!$C$3:$C$302,MATCH(SMALL(Engine!$A$2:$A$301,ROWS($A$7:$A44)),Engine!$A$2:$A$301,0))),"")</f>
        <v/>
      </c>
      <c r="D44" s="16" t="str">
        <f>IFERROR(IF(INDEX(Tasks!$D$3:$D$302,MATCH(SMALL(Engine!$A$2:$A$301,ROWS($A$7:$A44)),Engine!$A$2:$A$301,0))="","",INDEX(Tasks!$D$3:$D$302,MATCH(SMALL(Engine!$A$2:$A$301,ROWS($A$7:$A44)),Engine!$A$2:$A$301,0))),"")</f>
        <v/>
      </c>
      <c r="E44" s="17" t="str">
        <f>IFERROR(IF(INDEX(Tasks!$F$3:$F$302,MATCH(SMALL(Engine!$A$2:$A$301,ROWS($A$7:$A44)),Engine!$A$2:$A$301,0))="","",INDEX(Tasks!$F$3:$F$302,MATCH(SMALL(Engine!$A$2:$A$301,ROWS($A$7:$A44)),Engine!$A$2:$A$301,0))),"")</f>
        <v/>
      </c>
      <c r="F44" s="16" t="str">
        <f t="shared" ca="1" si="0"/>
        <v/>
      </c>
    </row>
    <row r="45" spans="1:6" ht="17.25" x14ac:dyDescent="0.4">
      <c r="A45" s="16" t="str">
        <f>IFERROR(IF(INDEX(Tasks!$A$3:$A$302,MATCH(SMALL(Engine!$A$2:$A$301,ROWS($A$7:$A45)),Engine!$A$2:$A$301,0))="","",INDEX(Tasks!$A$3:$A$302,MATCH(SMALL(Engine!$A$2:$A$301,ROWS($A$7:$A45)),Engine!$A$2:$A$301,0))),"")</f>
        <v/>
      </c>
      <c r="B45" s="16" t="str">
        <f>IFERROR(IF(INDEX(Tasks!$B$3:$B$302,MATCH(SMALL(Engine!$A$2:$A$301,ROWS($A$7:$A45)),Engine!$A$2:$A$301,0))="","",INDEX(Tasks!$B$3:$B$302,MATCH(SMALL(Engine!$A$2:$A$301,ROWS($A$7:$A45)),Engine!$A$2:$A$301,0))),"")</f>
        <v/>
      </c>
      <c r="C45" s="16" t="str">
        <f>IFERROR(IF(INDEX(Tasks!$C$3:$C$302,MATCH(SMALL(Engine!$A$2:$A$301,ROWS($A$7:$A45)),Engine!$A$2:$A$301,0))="","",INDEX(Tasks!$C$3:$C$302,MATCH(SMALL(Engine!$A$2:$A$301,ROWS($A$7:$A45)),Engine!$A$2:$A$301,0))),"")</f>
        <v/>
      </c>
      <c r="D45" s="16" t="str">
        <f>IFERROR(IF(INDEX(Tasks!$D$3:$D$302,MATCH(SMALL(Engine!$A$2:$A$301,ROWS($A$7:$A45)),Engine!$A$2:$A$301,0))="","",INDEX(Tasks!$D$3:$D$302,MATCH(SMALL(Engine!$A$2:$A$301,ROWS($A$7:$A45)),Engine!$A$2:$A$301,0))),"")</f>
        <v/>
      </c>
      <c r="E45" s="17" t="str">
        <f>IFERROR(IF(INDEX(Tasks!$F$3:$F$302,MATCH(SMALL(Engine!$A$2:$A$301,ROWS($A$7:$A45)),Engine!$A$2:$A$301,0))="","",INDEX(Tasks!$F$3:$F$302,MATCH(SMALL(Engine!$A$2:$A$301,ROWS($A$7:$A45)),Engine!$A$2:$A$301,0))),"")</f>
        <v/>
      </c>
      <c r="F45" s="16" t="str">
        <f t="shared" ca="1" si="0"/>
        <v/>
      </c>
    </row>
    <row r="46" spans="1:6" ht="17.25" x14ac:dyDescent="0.4">
      <c r="A46" s="16" t="str">
        <f>IFERROR(IF(INDEX(Tasks!$A$3:$A$302,MATCH(SMALL(Engine!$A$2:$A$301,ROWS($A$7:$A46)),Engine!$A$2:$A$301,0))="","",INDEX(Tasks!$A$3:$A$302,MATCH(SMALL(Engine!$A$2:$A$301,ROWS($A$7:$A46)),Engine!$A$2:$A$301,0))),"")</f>
        <v/>
      </c>
      <c r="B46" s="16" t="str">
        <f>IFERROR(IF(INDEX(Tasks!$B$3:$B$302,MATCH(SMALL(Engine!$A$2:$A$301,ROWS($A$7:$A46)),Engine!$A$2:$A$301,0))="","",INDEX(Tasks!$B$3:$B$302,MATCH(SMALL(Engine!$A$2:$A$301,ROWS($A$7:$A46)),Engine!$A$2:$A$301,0))),"")</f>
        <v/>
      </c>
      <c r="C46" s="16" t="str">
        <f>IFERROR(IF(INDEX(Tasks!$C$3:$C$302,MATCH(SMALL(Engine!$A$2:$A$301,ROWS($A$7:$A46)),Engine!$A$2:$A$301,0))="","",INDEX(Tasks!$C$3:$C$302,MATCH(SMALL(Engine!$A$2:$A$301,ROWS($A$7:$A46)),Engine!$A$2:$A$301,0))),"")</f>
        <v/>
      </c>
      <c r="D46" s="16" t="str">
        <f>IFERROR(IF(INDEX(Tasks!$D$3:$D$302,MATCH(SMALL(Engine!$A$2:$A$301,ROWS($A$7:$A46)),Engine!$A$2:$A$301,0))="","",INDEX(Tasks!$D$3:$D$302,MATCH(SMALL(Engine!$A$2:$A$301,ROWS($A$7:$A46)),Engine!$A$2:$A$301,0))),"")</f>
        <v/>
      </c>
      <c r="E46" s="17" t="str">
        <f>IFERROR(IF(INDEX(Tasks!$F$3:$F$302,MATCH(SMALL(Engine!$A$2:$A$301,ROWS($A$7:$A46)),Engine!$A$2:$A$301,0))="","",INDEX(Tasks!$F$3:$F$302,MATCH(SMALL(Engine!$A$2:$A$301,ROWS($A$7:$A46)),Engine!$A$2:$A$301,0))),"")</f>
        <v/>
      </c>
      <c r="F46" s="16" t="str">
        <f t="shared" ca="1" si="0"/>
        <v/>
      </c>
    </row>
    <row r="47" spans="1:6" ht="17.25" x14ac:dyDescent="0.4">
      <c r="A47" s="16" t="str">
        <f>IFERROR(IF(INDEX(Tasks!$A$3:$A$302,MATCH(SMALL(Engine!$A$2:$A$301,ROWS($A$7:$A47)),Engine!$A$2:$A$301,0))="","",INDEX(Tasks!$A$3:$A$302,MATCH(SMALL(Engine!$A$2:$A$301,ROWS($A$7:$A47)),Engine!$A$2:$A$301,0))),"")</f>
        <v/>
      </c>
      <c r="B47" s="16" t="str">
        <f>IFERROR(IF(INDEX(Tasks!$B$3:$B$302,MATCH(SMALL(Engine!$A$2:$A$301,ROWS($A$7:$A47)),Engine!$A$2:$A$301,0))="","",INDEX(Tasks!$B$3:$B$302,MATCH(SMALL(Engine!$A$2:$A$301,ROWS($A$7:$A47)),Engine!$A$2:$A$301,0))),"")</f>
        <v/>
      </c>
      <c r="C47" s="16" t="str">
        <f>IFERROR(IF(INDEX(Tasks!$C$3:$C$302,MATCH(SMALL(Engine!$A$2:$A$301,ROWS($A$7:$A47)),Engine!$A$2:$A$301,0))="","",INDEX(Tasks!$C$3:$C$302,MATCH(SMALL(Engine!$A$2:$A$301,ROWS($A$7:$A47)),Engine!$A$2:$A$301,0))),"")</f>
        <v/>
      </c>
      <c r="D47" s="16" t="str">
        <f>IFERROR(IF(INDEX(Tasks!$D$3:$D$302,MATCH(SMALL(Engine!$A$2:$A$301,ROWS($A$7:$A47)),Engine!$A$2:$A$301,0))="","",INDEX(Tasks!$D$3:$D$302,MATCH(SMALL(Engine!$A$2:$A$301,ROWS($A$7:$A47)),Engine!$A$2:$A$301,0))),"")</f>
        <v/>
      </c>
      <c r="E47" s="17" t="str">
        <f>IFERROR(IF(INDEX(Tasks!$F$3:$F$302,MATCH(SMALL(Engine!$A$2:$A$301,ROWS($A$7:$A47)),Engine!$A$2:$A$301,0))="","",INDEX(Tasks!$F$3:$F$302,MATCH(SMALL(Engine!$A$2:$A$301,ROWS($A$7:$A47)),Engine!$A$2:$A$301,0))),"")</f>
        <v/>
      </c>
      <c r="F47" s="16" t="str">
        <f t="shared" ca="1" si="0"/>
        <v/>
      </c>
    </row>
    <row r="48" spans="1:6" ht="17.25" x14ac:dyDescent="0.4">
      <c r="A48" s="16" t="str">
        <f>IFERROR(IF(INDEX(Tasks!$A$3:$A$302,MATCH(SMALL(Engine!$A$2:$A$301,ROWS($A$7:$A48)),Engine!$A$2:$A$301,0))="","",INDEX(Tasks!$A$3:$A$302,MATCH(SMALL(Engine!$A$2:$A$301,ROWS($A$7:$A48)),Engine!$A$2:$A$301,0))),"")</f>
        <v/>
      </c>
      <c r="B48" s="16" t="str">
        <f>IFERROR(IF(INDEX(Tasks!$B$3:$B$302,MATCH(SMALL(Engine!$A$2:$A$301,ROWS($A$7:$A48)),Engine!$A$2:$A$301,0))="","",INDEX(Tasks!$B$3:$B$302,MATCH(SMALL(Engine!$A$2:$A$301,ROWS($A$7:$A48)),Engine!$A$2:$A$301,0))),"")</f>
        <v/>
      </c>
      <c r="C48" s="16" t="str">
        <f>IFERROR(IF(INDEX(Tasks!$C$3:$C$302,MATCH(SMALL(Engine!$A$2:$A$301,ROWS($A$7:$A48)),Engine!$A$2:$A$301,0))="","",INDEX(Tasks!$C$3:$C$302,MATCH(SMALL(Engine!$A$2:$A$301,ROWS($A$7:$A48)),Engine!$A$2:$A$301,0))),"")</f>
        <v/>
      </c>
      <c r="D48" s="16" t="str">
        <f>IFERROR(IF(INDEX(Tasks!$D$3:$D$302,MATCH(SMALL(Engine!$A$2:$A$301,ROWS($A$7:$A48)),Engine!$A$2:$A$301,0))="","",INDEX(Tasks!$D$3:$D$302,MATCH(SMALL(Engine!$A$2:$A$301,ROWS($A$7:$A48)),Engine!$A$2:$A$301,0))),"")</f>
        <v/>
      </c>
      <c r="E48" s="17" t="str">
        <f>IFERROR(IF(INDEX(Tasks!$F$3:$F$302,MATCH(SMALL(Engine!$A$2:$A$301,ROWS($A$7:$A48)),Engine!$A$2:$A$301,0))="","",INDEX(Tasks!$F$3:$F$302,MATCH(SMALL(Engine!$A$2:$A$301,ROWS($A$7:$A48)),Engine!$A$2:$A$301,0))),"")</f>
        <v/>
      </c>
      <c r="F48" s="16" t="str">
        <f t="shared" ca="1" si="0"/>
        <v/>
      </c>
    </row>
    <row r="49" spans="1:6" ht="17.25" x14ac:dyDescent="0.4">
      <c r="A49" s="16" t="str">
        <f>IFERROR(IF(INDEX(Tasks!$A$3:$A$302,MATCH(SMALL(Engine!$A$2:$A$301,ROWS($A$7:$A49)),Engine!$A$2:$A$301,0))="","",INDEX(Tasks!$A$3:$A$302,MATCH(SMALL(Engine!$A$2:$A$301,ROWS($A$7:$A49)),Engine!$A$2:$A$301,0))),"")</f>
        <v/>
      </c>
      <c r="B49" s="16" t="str">
        <f>IFERROR(IF(INDEX(Tasks!$B$3:$B$302,MATCH(SMALL(Engine!$A$2:$A$301,ROWS($A$7:$A49)),Engine!$A$2:$A$301,0))="","",INDEX(Tasks!$B$3:$B$302,MATCH(SMALL(Engine!$A$2:$A$301,ROWS($A$7:$A49)),Engine!$A$2:$A$301,0))),"")</f>
        <v/>
      </c>
      <c r="C49" s="16" t="str">
        <f>IFERROR(IF(INDEX(Tasks!$C$3:$C$302,MATCH(SMALL(Engine!$A$2:$A$301,ROWS($A$7:$A49)),Engine!$A$2:$A$301,0))="","",INDEX(Tasks!$C$3:$C$302,MATCH(SMALL(Engine!$A$2:$A$301,ROWS($A$7:$A49)),Engine!$A$2:$A$301,0))),"")</f>
        <v/>
      </c>
      <c r="D49" s="16" t="str">
        <f>IFERROR(IF(INDEX(Tasks!$D$3:$D$302,MATCH(SMALL(Engine!$A$2:$A$301,ROWS($A$7:$A49)),Engine!$A$2:$A$301,0))="","",INDEX(Tasks!$D$3:$D$302,MATCH(SMALL(Engine!$A$2:$A$301,ROWS($A$7:$A49)),Engine!$A$2:$A$301,0))),"")</f>
        <v/>
      </c>
      <c r="E49" s="17" t="str">
        <f>IFERROR(IF(INDEX(Tasks!$F$3:$F$302,MATCH(SMALL(Engine!$A$2:$A$301,ROWS($A$7:$A49)),Engine!$A$2:$A$301,0))="","",INDEX(Tasks!$F$3:$F$302,MATCH(SMALL(Engine!$A$2:$A$301,ROWS($A$7:$A49)),Engine!$A$2:$A$301,0))),"")</f>
        <v/>
      </c>
      <c r="F49" s="16" t="str">
        <f t="shared" ca="1" si="0"/>
        <v/>
      </c>
    </row>
    <row r="50" spans="1:6" ht="17.25" x14ac:dyDescent="0.4">
      <c r="A50" s="16" t="str">
        <f>IFERROR(IF(INDEX(Tasks!$A$3:$A$302,MATCH(SMALL(Engine!$A$2:$A$301,ROWS($A$7:$A50)),Engine!$A$2:$A$301,0))="","",INDEX(Tasks!$A$3:$A$302,MATCH(SMALL(Engine!$A$2:$A$301,ROWS($A$7:$A50)),Engine!$A$2:$A$301,0))),"")</f>
        <v/>
      </c>
      <c r="B50" s="16" t="str">
        <f>IFERROR(IF(INDEX(Tasks!$B$3:$B$302,MATCH(SMALL(Engine!$A$2:$A$301,ROWS($A$7:$A50)),Engine!$A$2:$A$301,0))="","",INDEX(Tasks!$B$3:$B$302,MATCH(SMALL(Engine!$A$2:$A$301,ROWS($A$7:$A50)),Engine!$A$2:$A$301,0))),"")</f>
        <v/>
      </c>
      <c r="C50" s="16" t="str">
        <f>IFERROR(IF(INDEX(Tasks!$C$3:$C$302,MATCH(SMALL(Engine!$A$2:$A$301,ROWS($A$7:$A50)),Engine!$A$2:$A$301,0))="","",INDEX(Tasks!$C$3:$C$302,MATCH(SMALL(Engine!$A$2:$A$301,ROWS($A$7:$A50)),Engine!$A$2:$A$301,0))),"")</f>
        <v/>
      </c>
      <c r="D50" s="16" t="str">
        <f>IFERROR(IF(INDEX(Tasks!$D$3:$D$302,MATCH(SMALL(Engine!$A$2:$A$301,ROWS($A$7:$A50)),Engine!$A$2:$A$301,0))="","",INDEX(Tasks!$D$3:$D$302,MATCH(SMALL(Engine!$A$2:$A$301,ROWS($A$7:$A50)),Engine!$A$2:$A$301,0))),"")</f>
        <v/>
      </c>
      <c r="E50" s="17" t="str">
        <f>IFERROR(IF(INDEX(Tasks!$F$3:$F$302,MATCH(SMALL(Engine!$A$2:$A$301,ROWS($A$7:$A50)),Engine!$A$2:$A$301,0))="","",INDEX(Tasks!$F$3:$F$302,MATCH(SMALL(Engine!$A$2:$A$301,ROWS($A$7:$A50)),Engine!$A$2:$A$301,0))),"")</f>
        <v/>
      </c>
      <c r="F50" s="16" t="str">
        <f t="shared" ca="1" si="0"/>
        <v/>
      </c>
    </row>
    <row r="51" spans="1:6" ht="17.25" x14ac:dyDescent="0.4">
      <c r="A51" s="16" t="str">
        <f>IFERROR(IF(INDEX(Tasks!$A$3:$A$302,MATCH(SMALL(Engine!$A$2:$A$301,ROWS($A$7:$A51)),Engine!$A$2:$A$301,0))="","",INDEX(Tasks!$A$3:$A$302,MATCH(SMALL(Engine!$A$2:$A$301,ROWS($A$7:$A51)),Engine!$A$2:$A$301,0))),"")</f>
        <v/>
      </c>
      <c r="B51" s="16" t="str">
        <f>IFERROR(IF(INDEX(Tasks!$B$3:$B$302,MATCH(SMALL(Engine!$A$2:$A$301,ROWS($A$7:$A51)),Engine!$A$2:$A$301,0))="","",INDEX(Tasks!$B$3:$B$302,MATCH(SMALL(Engine!$A$2:$A$301,ROWS($A$7:$A51)),Engine!$A$2:$A$301,0))),"")</f>
        <v/>
      </c>
      <c r="C51" s="16" t="str">
        <f>IFERROR(IF(INDEX(Tasks!$C$3:$C$302,MATCH(SMALL(Engine!$A$2:$A$301,ROWS($A$7:$A51)),Engine!$A$2:$A$301,0))="","",INDEX(Tasks!$C$3:$C$302,MATCH(SMALL(Engine!$A$2:$A$301,ROWS($A$7:$A51)),Engine!$A$2:$A$301,0))),"")</f>
        <v/>
      </c>
      <c r="D51" s="16" t="str">
        <f>IFERROR(IF(INDEX(Tasks!$D$3:$D$302,MATCH(SMALL(Engine!$A$2:$A$301,ROWS($A$7:$A51)),Engine!$A$2:$A$301,0))="","",INDEX(Tasks!$D$3:$D$302,MATCH(SMALL(Engine!$A$2:$A$301,ROWS($A$7:$A51)),Engine!$A$2:$A$301,0))),"")</f>
        <v/>
      </c>
      <c r="E51" s="17" t="str">
        <f>IFERROR(IF(INDEX(Tasks!$F$3:$F$302,MATCH(SMALL(Engine!$A$2:$A$301,ROWS($A$7:$A51)),Engine!$A$2:$A$301,0))="","",INDEX(Tasks!$F$3:$F$302,MATCH(SMALL(Engine!$A$2:$A$301,ROWS($A$7:$A51)),Engine!$A$2:$A$301,0))),"")</f>
        <v/>
      </c>
      <c r="F51" s="16" t="str">
        <f t="shared" ca="1" si="0"/>
        <v/>
      </c>
    </row>
    <row r="52" spans="1:6" ht="17.25" x14ac:dyDescent="0.4">
      <c r="A52" s="16" t="str">
        <f>IFERROR(IF(INDEX(Tasks!$A$3:$A$302,MATCH(SMALL(Engine!$A$2:$A$301,ROWS($A$7:$A52)),Engine!$A$2:$A$301,0))="","",INDEX(Tasks!$A$3:$A$302,MATCH(SMALL(Engine!$A$2:$A$301,ROWS($A$7:$A52)),Engine!$A$2:$A$301,0))),"")</f>
        <v/>
      </c>
      <c r="B52" s="16" t="str">
        <f>IFERROR(IF(INDEX(Tasks!$B$3:$B$302,MATCH(SMALL(Engine!$A$2:$A$301,ROWS($A$7:$A52)),Engine!$A$2:$A$301,0))="","",INDEX(Tasks!$B$3:$B$302,MATCH(SMALL(Engine!$A$2:$A$301,ROWS($A$7:$A52)),Engine!$A$2:$A$301,0))),"")</f>
        <v/>
      </c>
      <c r="C52" s="16" t="str">
        <f>IFERROR(IF(INDEX(Tasks!$C$3:$C$302,MATCH(SMALL(Engine!$A$2:$A$301,ROWS($A$7:$A52)),Engine!$A$2:$A$301,0))="","",INDEX(Tasks!$C$3:$C$302,MATCH(SMALL(Engine!$A$2:$A$301,ROWS($A$7:$A52)),Engine!$A$2:$A$301,0))),"")</f>
        <v/>
      </c>
      <c r="D52" s="16" t="str">
        <f>IFERROR(IF(INDEX(Tasks!$D$3:$D$302,MATCH(SMALL(Engine!$A$2:$A$301,ROWS($A$7:$A52)),Engine!$A$2:$A$301,0))="","",INDEX(Tasks!$D$3:$D$302,MATCH(SMALL(Engine!$A$2:$A$301,ROWS($A$7:$A52)),Engine!$A$2:$A$301,0))),"")</f>
        <v/>
      </c>
      <c r="E52" s="17" t="str">
        <f>IFERROR(IF(INDEX(Tasks!$F$3:$F$302,MATCH(SMALL(Engine!$A$2:$A$301,ROWS($A$7:$A52)),Engine!$A$2:$A$301,0))="","",INDEX(Tasks!$F$3:$F$302,MATCH(SMALL(Engine!$A$2:$A$301,ROWS($A$7:$A52)),Engine!$A$2:$A$301,0))),"")</f>
        <v/>
      </c>
      <c r="F52" s="16" t="str">
        <f t="shared" ca="1" si="0"/>
        <v/>
      </c>
    </row>
    <row r="53" spans="1:6" ht="17.25" x14ac:dyDescent="0.4">
      <c r="A53" s="16" t="str">
        <f>IFERROR(IF(INDEX(Tasks!$A$3:$A$302,MATCH(SMALL(Engine!$A$2:$A$301,ROWS($A$7:$A53)),Engine!$A$2:$A$301,0))="","",INDEX(Tasks!$A$3:$A$302,MATCH(SMALL(Engine!$A$2:$A$301,ROWS($A$7:$A53)),Engine!$A$2:$A$301,0))),"")</f>
        <v/>
      </c>
      <c r="B53" s="16" t="str">
        <f>IFERROR(IF(INDEX(Tasks!$B$3:$B$302,MATCH(SMALL(Engine!$A$2:$A$301,ROWS($A$7:$A53)),Engine!$A$2:$A$301,0))="","",INDEX(Tasks!$B$3:$B$302,MATCH(SMALL(Engine!$A$2:$A$301,ROWS($A$7:$A53)),Engine!$A$2:$A$301,0))),"")</f>
        <v/>
      </c>
      <c r="C53" s="16" t="str">
        <f>IFERROR(IF(INDEX(Tasks!$C$3:$C$302,MATCH(SMALL(Engine!$A$2:$A$301,ROWS($A$7:$A53)),Engine!$A$2:$A$301,0))="","",INDEX(Tasks!$C$3:$C$302,MATCH(SMALL(Engine!$A$2:$A$301,ROWS($A$7:$A53)),Engine!$A$2:$A$301,0))),"")</f>
        <v/>
      </c>
      <c r="D53" s="16" t="str">
        <f>IFERROR(IF(INDEX(Tasks!$D$3:$D$302,MATCH(SMALL(Engine!$A$2:$A$301,ROWS($A$7:$A53)),Engine!$A$2:$A$301,0))="","",INDEX(Tasks!$D$3:$D$302,MATCH(SMALL(Engine!$A$2:$A$301,ROWS($A$7:$A53)),Engine!$A$2:$A$301,0))),"")</f>
        <v/>
      </c>
      <c r="E53" s="17" t="str">
        <f>IFERROR(IF(INDEX(Tasks!$F$3:$F$302,MATCH(SMALL(Engine!$A$2:$A$301,ROWS($A$7:$A53)),Engine!$A$2:$A$301,0))="","",INDEX(Tasks!$F$3:$F$302,MATCH(SMALL(Engine!$A$2:$A$301,ROWS($A$7:$A53)),Engine!$A$2:$A$301,0))),"")</f>
        <v/>
      </c>
      <c r="F53" s="16" t="str">
        <f t="shared" ca="1" si="0"/>
        <v/>
      </c>
    </row>
    <row r="54" spans="1:6" ht="17.25" x14ac:dyDescent="0.4">
      <c r="A54" s="16" t="str">
        <f>IFERROR(IF(INDEX(Tasks!$A$3:$A$302,MATCH(SMALL(Engine!$A$2:$A$301,ROWS($A$7:$A54)),Engine!$A$2:$A$301,0))="","",INDEX(Tasks!$A$3:$A$302,MATCH(SMALL(Engine!$A$2:$A$301,ROWS($A$7:$A54)),Engine!$A$2:$A$301,0))),"")</f>
        <v/>
      </c>
      <c r="B54" s="16" t="str">
        <f>IFERROR(IF(INDEX(Tasks!$B$3:$B$302,MATCH(SMALL(Engine!$A$2:$A$301,ROWS($A$7:$A54)),Engine!$A$2:$A$301,0))="","",INDEX(Tasks!$B$3:$B$302,MATCH(SMALL(Engine!$A$2:$A$301,ROWS($A$7:$A54)),Engine!$A$2:$A$301,0))),"")</f>
        <v/>
      </c>
      <c r="C54" s="16" t="str">
        <f>IFERROR(IF(INDEX(Tasks!$C$3:$C$302,MATCH(SMALL(Engine!$A$2:$A$301,ROWS($A$7:$A54)),Engine!$A$2:$A$301,0))="","",INDEX(Tasks!$C$3:$C$302,MATCH(SMALL(Engine!$A$2:$A$301,ROWS($A$7:$A54)),Engine!$A$2:$A$301,0))),"")</f>
        <v/>
      </c>
      <c r="D54" s="16" t="str">
        <f>IFERROR(IF(INDEX(Tasks!$D$3:$D$302,MATCH(SMALL(Engine!$A$2:$A$301,ROWS($A$7:$A54)),Engine!$A$2:$A$301,0))="","",INDEX(Tasks!$D$3:$D$302,MATCH(SMALL(Engine!$A$2:$A$301,ROWS($A$7:$A54)),Engine!$A$2:$A$301,0))),"")</f>
        <v/>
      </c>
      <c r="E54" s="17" t="str">
        <f>IFERROR(IF(INDEX(Tasks!$F$3:$F$302,MATCH(SMALL(Engine!$A$2:$A$301,ROWS($A$7:$A54)),Engine!$A$2:$A$301,0))="","",INDEX(Tasks!$F$3:$F$302,MATCH(SMALL(Engine!$A$2:$A$301,ROWS($A$7:$A54)),Engine!$A$2:$A$301,0))),"")</f>
        <v/>
      </c>
      <c r="F54" s="16" t="str">
        <f t="shared" ca="1" si="0"/>
        <v/>
      </c>
    </row>
    <row r="55" spans="1:6" ht="17.25" x14ac:dyDescent="0.4">
      <c r="A55" s="16" t="str">
        <f>IFERROR(IF(INDEX(Tasks!$A$3:$A$302,MATCH(SMALL(Engine!$A$2:$A$301,ROWS($A$7:$A55)),Engine!$A$2:$A$301,0))="","",INDEX(Tasks!$A$3:$A$302,MATCH(SMALL(Engine!$A$2:$A$301,ROWS($A$7:$A55)),Engine!$A$2:$A$301,0))),"")</f>
        <v/>
      </c>
      <c r="B55" s="16" t="str">
        <f>IFERROR(IF(INDEX(Tasks!$B$3:$B$302,MATCH(SMALL(Engine!$A$2:$A$301,ROWS($A$7:$A55)),Engine!$A$2:$A$301,0))="","",INDEX(Tasks!$B$3:$B$302,MATCH(SMALL(Engine!$A$2:$A$301,ROWS($A$7:$A55)),Engine!$A$2:$A$301,0))),"")</f>
        <v/>
      </c>
      <c r="C55" s="16" t="str">
        <f>IFERROR(IF(INDEX(Tasks!$C$3:$C$302,MATCH(SMALL(Engine!$A$2:$A$301,ROWS($A$7:$A55)),Engine!$A$2:$A$301,0))="","",INDEX(Tasks!$C$3:$C$302,MATCH(SMALL(Engine!$A$2:$A$301,ROWS($A$7:$A55)),Engine!$A$2:$A$301,0))),"")</f>
        <v/>
      </c>
      <c r="D55" s="16" t="str">
        <f>IFERROR(IF(INDEX(Tasks!$D$3:$D$302,MATCH(SMALL(Engine!$A$2:$A$301,ROWS($A$7:$A55)),Engine!$A$2:$A$301,0))="","",INDEX(Tasks!$D$3:$D$302,MATCH(SMALL(Engine!$A$2:$A$301,ROWS($A$7:$A55)),Engine!$A$2:$A$301,0))),"")</f>
        <v/>
      </c>
      <c r="E55" s="17" t="str">
        <f>IFERROR(IF(INDEX(Tasks!$F$3:$F$302,MATCH(SMALL(Engine!$A$2:$A$301,ROWS($A$7:$A55)),Engine!$A$2:$A$301,0))="","",INDEX(Tasks!$F$3:$F$302,MATCH(SMALL(Engine!$A$2:$A$301,ROWS($A$7:$A55)),Engine!$A$2:$A$301,0))),"")</f>
        <v/>
      </c>
      <c r="F55" s="16" t="str">
        <f t="shared" ca="1" si="0"/>
        <v/>
      </c>
    </row>
    <row r="56" spans="1:6" ht="17.25" x14ac:dyDescent="0.4">
      <c r="A56" s="16" t="str">
        <f>IFERROR(IF(INDEX(Tasks!$A$3:$A$302,MATCH(SMALL(Engine!$A$2:$A$301,ROWS($A$7:$A56)),Engine!$A$2:$A$301,0))="","",INDEX(Tasks!$A$3:$A$302,MATCH(SMALL(Engine!$A$2:$A$301,ROWS($A$7:$A56)),Engine!$A$2:$A$301,0))),"")</f>
        <v/>
      </c>
      <c r="B56" s="16" t="str">
        <f>IFERROR(IF(INDEX(Tasks!$B$3:$B$302,MATCH(SMALL(Engine!$A$2:$A$301,ROWS($A$7:$A56)),Engine!$A$2:$A$301,0))="","",INDEX(Tasks!$B$3:$B$302,MATCH(SMALL(Engine!$A$2:$A$301,ROWS($A$7:$A56)),Engine!$A$2:$A$301,0))),"")</f>
        <v/>
      </c>
      <c r="C56" s="16" t="str">
        <f>IFERROR(IF(INDEX(Tasks!$C$3:$C$302,MATCH(SMALL(Engine!$A$2:$A$301,ROWS($A$7:$A56)),Engine!$A$2:$A$301,0))="","",INDEX(Tasks!$C$3:$C$302,MATCH(SMALL(Engine!$A$2:$A$301,ROWS($A$7:$A56)),Engine!$A$2:$A$301,0))),"")</f>
        <v/>
      </c>
      <c r="D56" s="16" t="str">
        <f>IFERROR(IF(INDEX(Tasks!$D$3:$D$302,MATCH(SMALL(Engine!$A$2:$A$301,ROWS($A$7:$A56)),Engine!$A$2:$A$301,0))="","",INDEX(Tasks!$D$3:$D$302,MATCH(SMALL(Engine!$A$2:$A$301,ROWS($A$7:$A56)),Engine!$A$2:$A$301,0))),"")</f>
        <v/>
      </c>
      <c r="E56" s="17" t="str">
        <f>IFERROR(IF(INDEX(Tasks!$F$3:$F$302,MATCH(SMALL(Engine!$A$2:$A$301,ROWS($A$7:$A56)),Engine!$A$2:$A$301,0))="","",INDEX(Tasks!$F$3:$F$302,MATCH(SMALL(Engine!$A$2:$A$301,ROWS($A$7:$A56)),Engine!$A$2:$A$301,0))),"")</f>
        <v/>
      </c>
      <c r="F56" s="16" t="str">
        <f t="shared" ca="1" si="0"/>
        <v/>
      </c>
    </row>
    <row r="57" spans="1:6" ht="17.25" x14ac:dyDescent="0.4">
      <c r="A57" s="16" t="str">
        <f>IFERROR(IF(INDEX(Tasks!$A$3:$A$302,MATCH(SMALL(Engine!$A$2:$A$301,ROWS($A$7:$A57)),Engine!$A$2:$A$301,0))="","",INDEX(Tasks!$A$3:$A$302,MATCH(SMALL(Engine!$A$2:$A$301,ROWS($A$7:$A57)),Engine!$A$2:$A$301,0))),"")</f>
        <v/>
      </c>
      <c r="B57" s="16" t="str">
        <f>IFERROR(IF(INDEX(Tasks!$B$3:$B$302,MATCH(SMALL(Engine!$A$2:$A$301,ROWS($A$7:$A57)),Engine!$A$2:$A$301,0))="","",INDEX(Tasks!$B$3:$B$302,MATCH(SMALL(Engine!$A$2:$A$301,ROWS($A$7:$A57)),Engine!$A$2:$A$301,0))),"")</f>
        <v/>
      </c>
      <c r="C57" s="16" t="str">
        <f>IFERROR(IF(INDEX(Tasks!$C$3:$C$302,MATCH(SMALL(Engine!$A$2:$A$301,ROWS($A$7:$A57)),Engine!$A$2:$A$301,0))="","",INDEX(Tasks!$C$3:$C$302,MATCH(SMALL(Engine!$A$2:$A$301,ROWS($A$7:$A57)),Engine!$A$2:$A$301,0))),"")</f>
        <v/>
      </c>
      <c r="D57" s="16" t="str">
        <f>IFERROR(IF(INDEX(Tasks!$D$3:$D$302,MATCH(SMALL(Engine!$A$2:$A$301,ROWS($A$7:$A57)),Engine!$A$2:$A$301,0))="","",INDEX(Tasks!$D$3:$D$302,MATCH(SMALL(Engine!$A$2:$A$301,ROWS($A$7:$A57)),Engine!$A$2:$A$301,0))),"")</f>
        <v/>
      </c>
      <c r="E57" s="17" t="str">
        <f>IFERROR(IF(INDEX(Tasks!$F$3:$F$302,MATCH(SMALL(Engine!$A$2:$A$301,ROWS($A$7:$A57)),Engine!$A$2:$A$301,0))="","",INDEX(Tasks!$F$3:$F$302,MATCH(SMALL(Engine!$A$2:$A$301,ROWS($A$7:$A57)),Engine!$A$2:$A$301,0))),"")</f>
        <v/>
      </c>
      <c r="F57" s="16" t="str">
        <f t="shared" ca="1" si="0"/>
        <v/>
      </c>
    </row>
    <row r="58" spans="1:6" ht="17.25" x14ac:dyDescent="0.4">
      <c r="A58" s="16" t="str">
        <f>IFERROR(IF(INDEX(Tasks!$A$3:$A$302,MATCH(SMALL(Engine!$A$2:$A$301,ROWS($A$7:$A58)),Engine!$A$2:$A$301,0))="","",INDEX(Tasks!$A$3:$A$302,MATCH(SMALL(Engine!$A$2:$A$301,ROWS($A$7:$A58)),Engine!$A$2:$A$301,0))),"")</f>
        <v/>
      </c>
      <c r="B58" s="16" t="str">
        <f>IFERROR(IF(INDEX(Tasks!$B$3:$B$302,MATCH(SMALL(Engine!$A$2:$A$301,ROWS($A$7:$A58)),Engine!$A$2:$A$301,0))="","",INDEX(Tasks!$B$3:$B$302,MATCH(SMALL(Engine!$A$2:$A$301,ROWS($A$7:$A58)),Engine!$A$2:$A$301,0))),"")</f>
        <v/>
      </c>
      <c r="C58" s="16" t="str">
        <f>IFERROR(IF(INDEX(Tasks!$C$3:$C$302,MATCH(SMALL(Engine!$A$2:$A$301,ROWS($A$7:$A58)),Engine!$A$2:$A$301,0))="","",INDEX(Tasks!$C$3:$C$302,MATCH(SMALL(Engine!$A$2:$A$301,ROWS($A$7:$A58)),Engine!$A$2:$A$301,0))),"")</f>
        <v/>
      </c>
      <c r="D58" s="16" t="str">
        <f>IFERROR(IF(INDEX(Tasks!$D$3:$D$302,MATCH(SMALL(Engine!$A$2:$A$301,ROWS($A$7:$A58)),Engine!$A$2:$A$301,0))="","",INDEX(Tasks!$D$3:$D$302,MATCH(SMALL(Engine!$A$2:$A$301,ROWS($A$7:$A58)),Engine!$A$2:$A$301,0))),"")</f>
        <v/>
      </c>
      <c r="E58" s="17" t="str">
        <f>IFERROR(IF(INDEX(Tasks!$F$3:$F$302,MATCH(SMALL(Engine!$A$2:$A$301,ROWS($A$7:$A58)),Engine!$A$2:$A$301,0))="","",INDEX(Tasks!$F$3:$F$302,MATCH(SMALL(Engine!$A$2:$A$301,ROWS($A$7:$A58)),Engine!$A$2:$A$301,0))),"")</f>
        <v/>
      </c>
      <c r="F58" s="16" t="str">
        <f t="shared" ca="1" si="0"/>
        <v/>
      </c>
    </row>
    <row r="59" spans="1:6" ht="17.25" x14ac:dyDescent="0.4">
      <c r="A59" s="16" t="str">
        <f>IFERROR(IF(INDEX(Tasks!$A$3:$A$302,MATCH(SMALL(Engine!$A$2:$A$301,ROWS($A$7:$A59)),Engine!$A$2:$A$301,0))="","",INDEX(Tasks!$A$3:$A$302,MATCH(SMALL(Engine!$A$2:$A$301,ROWS($A$7:$A59)),Engine!$A$2:$A$301,0))),"")</f>
        <v/>
      </c>
      <c r="B59" s="16" t="str">
        <f>IFERROR(IF(INDEX(Tasks!$B$3:$B$302,MATCH(SMALL(Engine!$A$2:$A$301,ROWS($A$7:$A59)),Engine!$A$2:$A$301,0))="","",INDEX(Tasks!$B$3:$B$302,MATCH(SMALL(Engine!$A$2:$A$301,ROWS($A$7:$A59)),Engine!$A$2:$A$301,0))),"")</f>
        <v/>
      </c>
      <c r="C59" s="16" t="str">
        <f>IFERROR(IF(INDEX(Tasks!$C$3:$C$302,MATCH(SMALL(Engine!$A$2:$A$301,ROWS($A$7:$A59)),Engine!$A$2:$A$301,0))="","",INDEX(Tasks!$C$3:$C$302,MATCH(SMALL(Engine!$A$2:$A$301,ROWS($A$7:$A59)),Engine!$A$2:$A$301,0))),"")</f>
        <v/>
      </c>
      <c r="D59" s="16" t="str">
        <f>IFERROR(IF(INDEX(Tasks!$D$3:$D$302,MATCH(SMALL(Engine!$A$2:$A$301,ROWS($A$7:$A59)),Engine!$A$2:$A$301,0))="","",INDEX(Tasks!$D$3:$D$302,MATCH(SMALL(Engine!$A$2:$A$301,ROWS($A$7:$A59)),Engine!$A$2:$A$301,0))),"")</f>
        <v/>
      </c>
      <c r="E59" s="17" t="str">
        <f>IFERROR(IF(INDEX(Tasks!$F$3:$F$302,MATCH(SMALL(Engine!$A$2:$A$301,ROWS($A$7:$A59)),Engine!$A$2:$A$301,0))="","",INDEX(Tasks!$F$3:$F$302,MATCH(SMALL(Engine!$A$2:$A$301,ROWS($A$7:$A59)),Engine!$A$2:$A$301,0))),"")</f>
        <v/>
      </c>
      <c r="F59" s="16" t="str">
        <f t="shared" ca="1" si="0"/>
        <v/>
      </c>
    </row>
    <row r="60" spans="1:6" ht="17.25" x14ac:dyDescent="0.4">
      <c r="A60" s="16" t="str">
        <f>IFERROR(IF(INDEX(Tasks!$A$3:$A$302,MATCH(SMALL(Engine!$A$2:$A$301,ROWS($A$7:$A60)),Engine!$A$2:$A$301,0))="","",INDEX(Tasks!$A$3:$A$302,MATCH(SMALL(Engine!$A$2:$A$301,ROWS($A$7:$A60)),Engine!$A$2:$A$301,0))),"")</f>
        <v/>
      </c>
      <c r="B60" s="16" t="str">
        <f>IFERROR(IF(INDEX(Tasks!$B$3:$B$302,MATCH(SMALL(Engine!$A$2:$A$301,ROWS($A$7:$A60)),Engine!$A$2:$A$301,0))="","",INDEX(Tasks!$B$3:$B$302,MATCH(SMALL(Engine!$A$2:$A$301,ROWS($A$7:$A60)),Engine!$A$2:$A$301,0))),"")</f>
        <v/>
      </c>
      <c r="C60" s="16" t="str">
        <f>IFERROR(IF(INDEX(Tasks!$C$3:$C$302,MATCH(SMALL(Engine!$A$2:$A$301,ROWS($A$7:$A60)),Engine!$A$2:$A$301,0))="","",INDEX(Tasks!$C$3:$C$302,MATCH(SMALL(Engine!$A$2:$A$301,ROWS($A$7:$A60)),Engine!$A$2:$A$301,0))),"")</f>
        <v/>
      </c>
      <c r="D60" s="16" t="str">
        <f>IFERROR(IF(INDEX(Tasks!$D$3:$D$302,MATCH(SMALL(Engine!$A$2:$A$301,ROWS($A$7:$A60)),Engine!$A$2:$A$301,0))="","",INDEX(Tasks!$D$3:$D$302,MATCH(SMALL(Engine!$A$2:$A$301,ROWS($A$7:$A60)),Engine!$A$2:$A$301,0))),"")</f>
        <v/>
      </c>
      <c r="E60" s="17" t="str">
        <f>IFERROR(IF(INDEX(Tasks!$F$3:$F$302,MATCH(SMALL(Engine!$A$2:$A$301,ROWS($A$7:$A60)),Engine!$A$2:$A$301,0))="","",INDEX(Tasks!$F$3:$F$302,MATCH(SMALL(Engine!$A$2:$A$301,ROWS($A$7:$A60)),Engine!$A$2:$A$301,0))),"")</f>
        <v/>
      </c>
      <c r="F60" s="16" t="str">
        <f t="shared" ca="1" si="0"/>
        <v/>
      </c>
    </row>
    <row r="61" spans="1:6" ht="17.25" x14ac:dyDescent="0.4">
      <c r="A61" s="16" t="str">
        <f>IFERROR(IF(INDEX(Tasks!$A$3:$A$302,MATCH(SMALL(Engine!$A$2:$A$301,ROWS($A$7:$A61)),Engine!$A$2:$A$301,0))="","",INDEX(Tasks!$A$3:$A$302,MATCH(SMALL(Engine!$A$2:$A$301,ROWS($A$7:$A61)),Engine!$A$2:$A$301,0))),"")</f>
        <v/>
      </c>
      <c r="B61" s="16" t="str">
        <f>IFERROR(IF(INDEX(Tasks!$B$3:$B$302,MATCH(SMALL(Engine!$A$2:$A$301,ROWS($A$7:$A61)),Engine!$A$2:$A$301,0))="","",INDEX(Tasks!$B$3:$B$302,MATCH(SMALL(Engine!$A$2:$A$301,ROWS($A$7:$A61)),Engine!$A$2:$A$301,0))),"")</f>
        <v/>
      </c>
      <c r="C61" s="16" t="str">
        <f>IFERROR(IF(INDEX(Tasks!$C$3:$C$302,MATCH(SMALL(Engine!$A$2:$A$301,ROWS($A$7:$A61)),Engine!$A$2:$A$301,0))="","",INDEX(Tasks!$C$3:$C$302,MATCH(SMALL(Engine!$A$2:$A$301,ROWS($A$7:$A61)),Engine!$A$2:$A$301,0))),"")</f>
        <v/>
      </c>
      <c r="D61" s="16" t="str">
        <f>IFERROR(IF(INDEX(Tasks!$D$3:$D$302,MATCH(SMALL(Engine!$A$2:$A$301,ROWS($A$7:$A61)),Engine!$A$2:$A$301,0))="","",INDEX(Tasks!$D$3:$D$302,MATCH(SMALL(Engine!$A$2:$A$301,ROWS($A$7:$A61)),Engine!$A$2:$A$301,0))),"")</f>
        <v/>
      </c>
      <c r="E61" s="17" t="str">
        <f>IFERROR(IF(INDEX(Tasks!$F$3:$F$302,MATCH(SMALL(Engine!$A$2:$A$301,ROWS($A$7:$A61)),Engine!$A$2:$A$301,0))="","",INDEX(Tasks!$F$3:$F$302,MATCH(SMALL(Engine!$A$2:$A$301,ROWS($A$7:$A61)),Engine!$A$2:$A$301,0))),"")</f>
        <v/>
      </c>
      <c r="F61" s="16" t="str">
        <f t="shared" ca="1" si="0"/>
        <v/>
      </c>
    </row>
    <row r="62" spans="1:6" ht="17.25" x14ac:dyDescent="0.4">
      <c r="A62" s="16" t="str">
        <f>IFERROR(IF(INDEX(Tasks!$A$3:$A$302,MATCH(SMALL(Engine!$A$2:$A$301,ROWS($A$7:$A62)),Engine!$A$2:$A$301,0))="","",INDEX(Tasks!$A$3:$A$302,MATCH(SMALL(Engine!$A$2:$A$301,ROWS($A$7:$A62)),Engine!$A$2:$A$301,0))),"")</f>
        <v/>
      </c>
      <c r="B62" s="16" t="str">
        <f>IFERROR(IF(INDEX(Tasks!$B$3:$B$302,MATCH(SMALL(Engine!$A$2:$A$301,ROWS($A$7:$A62)),Engine!$A$2:$A$301,0))="","",INDEX(Tasks!$B$3:$B$302,MATCH(SMALL(Engine!$A$2:$A$301,ROWS($A$7:$A62)),Engine!$A$2:$A$301,0))),"")</f>
        <v/>
      </c>
      <c r="C62" s="16" t="str">
        <f>IFERROR(IF(INDEX(Tasks!$C$3:$C$302,MATCH(SMALL(Engine!$A$2:$A$301,ROWS($A$7:$A62)),Engine!$A$2:$A$301,0))="","",INDEX(Tasks!$C$3:$C$302,MATCH(SMALL(Engine!$A$2:$A$301,ROWS($A$7:$A62)),Engine!$A$2:$A$301,0))),"")</f>
        <v/>
      </c>
      <c r="D62" s="16" t="str">
        <f>IFERROR(IF(INDEX(Tasks!$D$3:$D$302,MATCH(SMALL(Engine!$A$2:$A$301,ROWS($A$7:$A62)),Engine!$A$2:$A$301,0))="","",INDEX(Tasks!$D$3:$D$302,MATCH(SMALL(Engine!$A$2:$A$301,ROWS($A$7:$A62)),Engine!$A$2:$A$301,0))),"")</f>
        <v/>
      </c>
      <c r="E62" s="17" t="str">
        <f>IFERROR(IF(INDEX(Tasks!$F$3:$F$302,MATCH(SMALL(Engine!$A$2:$A$301,ROWS($A$7:$A62)),Engine!$A$2:$A$301,0))="","",INDEX(Tasks!$F$3:$F$302,MATCH(SMALL(Engine!$A$2:$A$301,ROWS($A$7:$A62)),Engine!$A$2:$A$301,0))),"")</f>
        <v/>
      </c>
      <c r="F62" s="16" t="str">
        <f t="shared" ca="1" si="0"/>
        <v/>
      </c>
    </row>
    <row r="63" spans="1:6" ht="17.25" x14ac:dyDescent="0.4">
      <c r="A63" s="16" t="str">
        <f>IFERROR(IF(INDEX(Tasks!$A$3:$A$302,MATCH(SMALL(Engine!$A$2:$A$301,ROWS($A$7:$A63)),Engine!$A$2:$A$301,0))="","",INDEX(Tasks!$A$3:$A$302,MATCH(SMALL(Engine!$A$2:$A$301,ROWS($A$7:$A63)),Engine!$A$2:$A$301,0))),"")</f>
        <v/>
      </c>
      <c r="B63" s="16" t="str">
        <f>IFERROR(IF(INDEX(Tasks!$B$3:$B$302,MATCH(SMALL(Engine!$A$2:$A$301,ROWS($A$7:$A63)),Engine!$A$2:$A$301,0))="","",INDEX(Tasks!$B$3:$B$302,MATCH(SMALL(Engine!$A$2:$A$301,ROWS($A$7:$A63)),Engine!$A$2:$A$301,0))),"")</f>
        <v/>
      </c>
      <c r="C63" s="16" t="str">
        <f>IFERROR(IF(INDEX(Tasks!$C$3:$C$302,MATCH(SMALL(Engine!$A$2:$A$301,ROWS($A$7:$A63)),Engine!$A$2:$A$301,0))="","",INDEX(Tasks!$C$3:$C$302,MATCH(SMALL(Engine!$A$2:$A$301,ROWS($A$7:$A63)),Engine!$A$2:$A$301,0))),"")</f>
        <v/>
      </c>
      <c r="D63" s="16" t="str">
        <f>IFERROR(IF(INDEX(Tasks!$D$3:$D$302,MATCH(SMALL(Engine!$A$2:$A$301,ROWS($A$7:$A63)),Engine!$A$2:$A$301,0))="","",INDEX(Tasks!$D$3:$D$302,MATCH(SMALL(Engine!$A$2:$A$301,ROWS($A$7:$A63)),Engine!$A$2:$A$301,0))),"")</f>
        <v/>
      </c>
      <c r="E63" s="17" t="str">
        <f>IFERROR(IF(INDEX(Tasks!$F$3:$F$302,MATCH(SMALL(Engine!$A$2:$A$301,ROWS($A$7:$A63)),Engine!$A$2:$A$301,0))="","",INDEX(Tasks!$F$3:$F$302,MATCH(SMALL(Engine!$A$2:$A$301,ROWS($A$7:$A63)),Engine!$A$2:$A$301,0))),"")</f>
        <v/>
      </c>
      <c r="F63" s="16" t="str">
        <f t="shared" ca="1" si="0"/>
        <v/>
      </c>
    </row>
    <row r="64" spans="1:6" ht="17.25" x14ac:dyDescent="0.4">
      <c r="A64" s="16" t="str">
        <f>IFERROR(IF(INDEX(Tasks!$A$3:$A$302,MATCH(SMALL(Engine!$A$2:$A$301,ROWS($A$7:$A64)),Engine!$A$2:$A$301,0))="","",INDEX(Tasks!$A$3:$A$302,MATCH(SMALL(Engine!$A$2:$A$301,ROWS($A$7:$A64)),Engine!$A$2:$A$301,0))),"")</f>
        <v/>
      </c>
      <c r="B64" s="16" t="str">
        <f>IFERROR(IF(INDEX(Tasks!$B$3:$B$302,MATCH(SMALL(Engine!$A$2:$A$301,ROWS($A$7:$A64)),Engine!$A$2:$A$301,0))="","",INDEX(Tasks!$B$3:$B$302,MATCH(SMALL(Engine!$A$2:$A$301,ROWS($A$7:$A64)),Engine!$A$2:$A$301,0))),"")</f>
        <v/>
      </c>
      <c r="C64" s="16" t="str">
        <f>IFERROR(IF(INDEX(Tasks!$C$3:$C$302,MATCH(SMALL(Engine!$A$2:$A$301,ROWS($A$7:$A64)),Engine!$A$2:$A$301,0))="","",INDEX(Tasks!$C$3:$C$302,MATCH(SMALL(Engine!$A$2:$A$301,ROWS($A$7:$A64)),Engine!$A$2:$A$301,0))),"")</f>
        <v/>
      </c>
      <c r="D64" s="16" t="str">
        <f>IFERROR(IF(INDEX(Tasks!$D$3:$D$302,MATCH(SMALL(Engine!$A$2:$A$301,ROWS($A$7:$A64)),Engine!$A$2:$A$301,0))="","",INDEX(Tasks!$D$3:$D$302,MATCH(SMALL(Engine!$A$2:$A$301,ROWS($A$7:$A64)),Engine!$A$2:$A$301,0))),"")</f>
        <v/>
      </c>
      <c r="E64" s="17" t="str">
        <f>IFERROR(IF(INDEX(Tasks!$F$3:$F$302,MATCH(SMALL(Engine!$A$2:$A$301,ROWS($A$7:$A64)),Engine!$A$2:$A$301,0))="","",INDEX(Tasks!$F$3:$F$302,MATCH(SMALL(Engine!$A$2:$A$301,ROWS($A$7:$A64)),Engine!$A$2:$A$301,0))),"")</f>
        <v/>
      </c>
      <c r="F64" s="16" t="str">
        <f t="shared" ca="1" si="0"/>
        <v/>
      </c>
    </row>
    <row r="65" spans="1:6" ht="17.25" x14ac:dyDescent="0.4">
      <c r="A65" s="16" t="str">
        <f>IFERROR(IF(INDEX(Tasks!$A$3:$A$302,MATCH(SMALL(Engine!$A$2:$A$301,ROWS($A$7:$A65)),Engine!$A$2:$A$301,0))="","",INDEX(Tasks!$A$3:$A$302,MATCH(SMALL(Engine!$A$2:$A$301,ROWS($A$7:$A65)),Engine!$A$2:$A$301,0))),"")</f>
        <v/>
      </c>
      <c r="B65" s="16" t="str">
        <f>IFERROR(IF(INDEX(Tasks!$B$3:$B$302,MATCH(SMALL(Engine!$A$2:$A$301,ROWS($A$7:$A65)),Engine!$A$2:$A$301,0))="","",INDEX(Tasks!$B$3:$B$302,MATCH(SMALL(Engine!$A$2:$A$301,ROWS($A$7:$A65)),Engine!$A$2:$A$301,0))),"")</f>
        <v/>
      </c>
      <c r="C65" s="16" t="str">
        <f>IFERROR(IF(INDEX(Tasks!$C$3:$C$302,MATCH(SMALL(Engine!$A$2:$A$301,ROWS($A$7:$A65)),Engine!$A$2:$A$301,0))="","",INDEX(Tasks!$C$3:$C$302,MATCH(SMALL(Engine!$A$2:$A$301,ROWS($A$7:$A65)),Engine!$A$2:$A$301,0))),"")</f>
        <v/>
      </c>
      <c r="D65" s="16" t="str">
        <f>IFERROR(IF(INDEX(Tasks!$D$3:$D$302,MATCH(SMALL(Engine!$A$2:$A$301,ROWS($A$7:$A65)),Engine!$A$2:$A$301,0))="","",INDEX(Tasks!$D$3:$D$302,MATCH(SMALL(Engine!$A$2:$A$301,ROWS($A$7:$A65)),Engine!$A$2:$A$301,0))),"")</f>
        <v/>
      </c>
      <c r="E65" s="17" t="str">
        <f>IFERROR(IF(INDEX(Tasks!$F$3:$F$302,MATCH(SMALL(Engine!$A$2:$A$301,ROWS($A$7:$A65)),Engine!$A$2:$A$301,0))="","",INDEX(Tasks!$F$3:$F$302,MATCH(SMALL(Engine!$A$2:$A$301,ROWS($A$7:$A65)),Engine!$A$2:$A$301,0))),"")</f>
        <v/>
      </c>
      <c r="F65" s="16" t="str">
        <f t="shared" ca="1" si="0"/>
        <v/>
      </c>
    </row>
    <row r="66" spans="1:6" ht="17.25" x14ac:dyDescent="0.4">
      <c r="A66" s="16" t="str">
        <f>IFERROR(IF(INDEX(Tasks!$A$3:$A$302,MATCH(SMALL(Engine!$A$2:$A$301,ROWS($A$7:$A66)),Engine!$A$2:$A$301,0))="","",INDEX(Tasks!$A$3:$A$302,MATCH(SMALL(Engine!$A$2:$A$301,ROWS($A$7:$A66)),Engine!$A$2:$A$301,0))),"")</f>
        <v/>
      </c>
      <c r="B66" s="16" t="str">
        <f>IFERROR(IF(INDEX(Tasks!$B$3:$B$302,MATCH(SMALL(Engine!$A$2:$A$301,ROWS($A$7:$A66)),Engine!$A$2:$A$301,0))="","",INDEX(Tasks!$B$3:$B$302,MATCH(SMALL(Engine!$A$2:$A$301,ROWS($A$7:$A66)),Engine!$A$2:$A$301,0))),"")</f>
        <v/>
      </c>
      <c r="C66" s="16" t="str">
        <f>IFERROR(IF(INDEX(Tasks!$C$3:$C$302,MATCH(SMALL(Engine!$A$2:$A$301,ROWS($A$7:$A66)),Engine!$A$2:$A$301,0))="","",INDEX(Tasks!$C$3:$C$302,MATCH(SMALL(Engine!$A$2:$A$301,ROWS($A$7:$A66)),Engine!$A$2:$A$301,0))),"")</f>
        <v/>
      </c>
      <c r="D66" s="16" t="str">
        <f>IFERROR(IF(INDEX(Tasks!$D$3:$D$302,MATCH(SMALL(Engine!$A$2:$A$301,ROWS($A$7:$A66)),Engine!$A$2:$A$301,0))="","",INDEX(Tasks!$D$3:$D$302,MATCH(SMALL(Engine!$A$2:$A$301,ROWS($A$7:$A66)),Engine!$A$2:$A$301,0))),"")</f>
        <v/>
      </c>
      <c r="E66" s="17" t="str">
        <f>IFERROR(IF(INDEX(Tasks!$F$3:$F$302,MATCH(SMALL(Engine!$A$2:$A$301,ROWS($A$7:$A66)),Engine!$A$2:$A$301,0))="","",INDEX(Tasks!$F$3:$F$302,MATCH(SMALL(Engine!$A$2:$A$301,ROWS($A$7:$A66)),Engine!$A$2:$A$301,0))),"")</f>
        <v/>
      </c>
      <c r="F66" s="16" t="str">
        <f t="shared" ca="1" si="0"/>
        <v/>
      </c>
    </row>
    <row r="67" spans="1:6" ht="17.25" x14ac:dyDescent="0.4">
      <c r="A67" s="16" t="str">
        <f>IFERROR(IF(INDEX(Tasks!$A$3:$A$302,MATCH(SMALL(Engine!$A$2:$A$301,ROWS($A$7:$A67)),Engine!$A$2:$A$301,0))="","",INDEX(Tasks!$A$3:$A$302,MATCH(SMALL(Engine!$A$2:$A$301,ROWS($A$7:$A67)),Engine!$A$2:$A$301,0))),"")</f>
        <v/>
      </c>
      <c r="B67" s="16" t="str">
        <f>IFERROR(IF(INDEX(Tasks!$B$3:$B$302,MATCH(SMALL(Engine!$A$2:$A$301,ROWS($A$7:$A67)),Engine!$A$2:$A$301,0))="","",INDEX(Tasks!$B$3:$B$302,MATCH(SMALL(Engine!$A$2:$A$301,ROWS($A$7:$A67)),Engine!$A$2:$A$301,0))),"")</f>
        <v/>
      </c>
      <c r="C67" s="16" t="str">
        <f>IFERROR(IF(INDEX(Tasks!$C$3:$C$302,MATCH(SMALL(Engine!$A$2:$A$301,ROWS($A$7:$A67)),Engine!$A$2:$A$301,0))="","",INDEX(Tasks!$C$3:$C$302,MATCH(SMALL(Engine!$A$2:$A$301,ROWS($A$7:$A67)),Engine!$A$2:$A$301,0))),"")</f>
        <v/>
      </c>
      <c r="D67" s="16" t="str">
        <f>IFERROR(IF(INDEX(Tasks!$D$3:$D$302,MATCH(SMALL(Engine!$A$2:$A$301,ROWS($A$7:$A67)),Engine!$A$2:$A$301,0))="","",INDEX(Tasks!$D$3:$D$302,MATCH(SMALL(Engine!$A$2:$A$301,ROWS($A$7:$A67)),Engine!$A$2:$A$301,0))),"")</f>
        <v/>
      </c>
      <c r="E67" s="17" t="str">
        <f>IFERROR(IF(INDEX(Tasks!$F$3:$F$302,MATCH(SMALL(Engine!$A$2:$A$301,ROWS($A$7:$A67)),Engine!$A$2:$A$301,0))="","",INDEX(Tasks!$F$3:$F$302,MATCH(SMALL(Engine!$A$2:$A$301,ROWS($A$7:$A67)),Engine!$A$2:$A$301,0))),"")</f>
        <v/>
      </c>
      <c r="F67" s="16" t="str">
        <f t="shared" ca="1" si="0"/>
        <v/>
      </c>
    </row>
    <row r="68" spans="1:6" ht="17.25" x14ac:dyDescent="0.4">
      <c r="A68" s="16" t="str">
        <f>IFERROR(IF(INDEX(Tasks!$A$3:$A$302,MATCH(SMALL(Engine!$A$2:$A$301,ROWS($A$7:$A68)),Engine!$A$2:$A$301,0))="","",INDEX(Tasks!$A$3:$A$302,MATCH(SMALL(Engine!$A$2:$A$301,ROWS($A$7:$A68)),Engine!$A$2:$A$301,0))),"")</f>
        <v/>
      </c>
      <c r="B68" s="16" t="str">
        <f>IFERROR(IF(INDEX(Tasks!$B$3:$B$302,MATCH(SMALL(Engine!$A$2:$A$301,ROWS($A$7:$A68)),Engine!$A$2:$A$301,0))="","",INDEX(Tasks!$B$3:$B$302,MATCH(SMALL(Engine!$A$2:$A$301,ROWS($A$7:$A68)),Engine!$A$2:$A$301,0))),"")</f>
        <v/>
      </c>
      <c r="C68" s="16" t="str">
        <f>IFERROR(IF(INDEX(Tasks!$C$3:$C$302,MATCH(SMALL(Engine!$A$2:$A$301,ROWS($A$7:$A68)),Engine!$A$2:$A$301,0))="","",INDEX(Tasks!$C$3:$C$302,MATCH(SMALL(Engine!$A$2:$A$301,ROWS($A$7:$A68)),Engine!$A$2:$A$301,0))),"")</f>
        <v/>
      </c>
      <c r="D68" s="16" t="str">
        <f>IFERROR(IF(INDEX(Tasks!$D$3:$D$302,MATCH(SMALL(Engine!$A$2:$A$301,ROWS($A$7:$A68)),Engine!$A$2:$A$301,0))="","",INDEX(Tasks!$D$3:$D$302,MATCH(SMALL(Engine!$A$2:$A$301,ROWS($A$7:$A68)),Engine!$A$2:$A$301,0))),"")</f>
        <v/>
      </c>
      <c r="E68" s="17" t="str">
        <f>IFERROR(IF(INDEX(Tasks!$F$3:$F$302,MATCH(SMALL(Engine!$A$2:$A$301,ROWS($A$7:$A68)),Engine!$A$2:$A$301,0))="","",INDEX(Tasks!$F$3:$F$302,MATCH(SMALL(Engine!$A$2:$A$301,ROWS($A$7:$A68)),Engine!$A$2:$A$301,0))),"")</f>
        <v/>
      </c>
      <c r="F68" s="16" t="str">
        <f t="shared" ca="1" si="0"/>
        <v/>
      </c>
    </row>
    <row r="69" spans="1:6" ht="17.25" x14ac:dyDescent="0.4">
      <c r="A69" s="16" t="str">
        <f>IFERROR(IF(INDEX(Tasks!$A$3:$A$302,MATCH(SMALL(Engine!$A$2:$A$301,ROWS($A$7:$A69)),Engine!$A$2:$A$301,0))="","",INDEX(Tasks!$A$3:$A$302,MATCH(SMALL(Engine!$A$2:$A$301,ROWS($A$7:$A69)),Engine!$A$2:$A$301,0))),"")</f>
        <v/>
      </c>
      <c r="B69" s="16" t="str">
        <f>IFERROR(IF(INDEX(Tasks!$B$3:$B$302,MATCH(SMALL(Engine!$A$2:$A$301,ROWS($A$7:$A69)),Engine!$A$2:$A$301,0))="","",INDEX(Tasks!$B$3:$B$302,MATCH(SMALL(Engine!$A$2:$A$301,ROWS($A$7:$A69)),Engine!$A$2:$A$301,0))),"")</f>
        <v/>
      </c>
      <c r="C69" s="16" t="str">
        <f>IFERROR(IF(INDEX(Tasks!$C$3:$C$302,MATCH(SMALL(Engine!$A$2:$A$301,ROWS($A$7:$A69)),Engine!$A$2:$A$301,0))="","",INDEX(Tasks!$C$3:$C$302,MATCH(SMALL(Engine!$A$2:$A$301,ROWS($A$7:$A69)),Engine!$A$2:$A$301,0))),"")</f>
        <v/>
      </c>
      <c r="D69" s="16" t="str">
        <f>IFERROR(IF(INDEX(Tasks!$D$3:$D$302,MATCH(SMALL(Engine!$A$2:$A$301,ROWS($A$7:$A69)),Engine!$A$2:$A$301,0))="","",INDEX(Tasks!$D$3:$D$302,MATCH(SMALL(Engine!$A$2:$A$301,ROWS($A$7:$A69)),Engine!$A$2:$A$301,0))),"")</f>
        <v/>
      </c>
      <c r="E69" s="17" t="str">
        <f>IFERROR(IF(INDEX(Tasks!$F$3:$F$302,MATCH(SMALL(Engine!$A$2:$A$301,ROWS($A$7:$A69)),Engine!$A$2:$A$301,0))="","",INDEX(Tasks!$F$3:$F$302,MATCH(SMALL(Engine!$A$2:$A$301,ROWS($A$7:$A69)),Engine!$A$2:$A$301,0))),"")</f>
        <v/>
      </c>
      <c r="F69" s="16" t="str">
        <f t="shared" ca="1" si="0"/>
        <v/>
      </c>
    </row>
    <row r="70" spans="1:6" ht="17.25" x14ac:dyDescent="0.4">
      <c r="A70" s="16" t="str">
        <f>IFERROR(IF(INDEX(Tasks!$A$3:$A$302,MATCH(SMALL(Engine!$A$2:$A$301,ROWS($A$7:$A70)),Engine!$A$2:$A$301,0))="","",INDEX(Tasks!$A$3:$A$302,MATCH(SMALL(Engine!$A$2:$A$301,ROWS($A$7:$A70)),Engine!$A$2:$A$301,0))),"")</f>
        <v/>
      </c>
      <c r="B70" s="16" t="str">
        <f>IFERROR(IF(INDEX(Tasks!$B$3:$B$302,MATCH(SMALL(Engine!$A$2:$A$301,ROWS($A$7:$A70)),Engine!$A$2:$A$301,0))="","",INDEX(Tasks!$B$3:$B$302,MATCH(SMALL(Engine!$A$2:$A$301,ROWS($A$7:$A70)),Engine!$A$2:$A$301,0))),"")</f>
        <v/>
      </c>
      <c r="C70" s="16" t="str">
        <f>IFERROR(IF(INDEX(Tasks!$C$3:$C$302,MATCH(SMALL(Engine!$A$2:$A$301,ROWS($A$7:$A70)),Engine!$A$2:$A$301,0))="","",INDEX(Tasks!$C$3:$C$302,MATCH(SMALL(Engine!$A$2:$A$301,ROWS($A$7:$A70)),Engine!$A$2:$A$301,0))),"")</f>
        <v/>
      </c>
      <c r="D70" s="16" t="str">
        <f>IFERROR(IF(INDEX(Tasks!$D$3:$D$302,MATCH(SMALL(Engine!$A$2:$A$301,ROWS($A$7:$A70)),Engine!$A$2:$A$301,0))="","",INDEX(Tasks!$D$3:$D$302,MATCH(SMALL(Engine!$A$2:$A$301,ROWS($A$7:$A70)),Engine!$A$2:$A$301,0))),"")</f>
        <v/>
      </c>
      <c r="E70" s="17" t="str">
        <f>IFERROR(IF(INDEX(Tasks!$F$3:$F$302,MATCH(SMALL(Engine!$A$2:$A$301,ROWS($A$7:$A70)),Engine!$A$2:$A$301,0))="","",INDEX(Tasks!$F$3:$F$302,MATCH(SMALL(Engine!$A$2:$A$301,ROWS($A$7:$A70)),Engine!$A$2:$A$301,0))),"")</f>
        <v/>
      </c>
      <c r="F70" s="16" t="str">
        <f t="shared" ca="1" si="0"/>
        <v/>
      </c>
    </row>
    <row r="71" spans="1:6" ht="17.25" x14ac:dyDescent="0.4">
      <c r="A71" s="16" t="str">
        <f>IFERROR(IF(INDEX(Tasks!$A$3:$A$302,MATCH(SMALL(Engine!$A$2:$A$301,ROWS($A$7:$A71)),Engine!$A$2:$A$301,0))="","",INDEX(Tasks!$A$3:$A$302,MATCH(SMALL(Engine!$A$2:$A$301,ROWS($A$7:$A71)),Engine!$A$2:$A$301,0))),"")</f>
        <v/>
      </c>
      <c r="B71" s="16" t="str">
        <f>IFERROR(IF(INDEX(Tasks!$B$3:$B$302,MATCH(SMALL(Engine!$A$2:$A$301,ROWS($A$7:$A71)),Engine!$A$2:$A$301,0))="","",INDEX(Tasks!$B$3:$B$302,MATCH(SMALL(Engine!$A$2:$A$301,ROWS($A$7:$A71)),Engine!$A$2:$A$301,0))),"")</f>
        <v/>
      </c>
      <c r="C71" s="16" t="str">
        <f>IFERROR(IF(INDEX(Tasks!$C$3:$C$302,MATCH(SMALL(Engine!$A$2:$A$301,ROWS($A$7:$A71)),Engine!$A$2:$A$301,0))="","",INDEX(Tasks!$C$3:$C$302,MATCH(SMALL(Engine!$A$2:$A$301,ROWS($A$7:$A71)),Engine!$A$2:$A$301,0))),"")</f>
        <v/>
      </c>
      <c r="D71" s="16" t="str">
        <f>IFERROR(IF(INDEX(Tasks!$D$3:$D$302,MATCH(SMALL(Engine!$A$2:$A$301,ROWS($A$7:$A71)),Engine!$A$2:$A$301,0))="","",INDEX(Tasks!$D$3:$D$302,MATCH(SMALL(Engine!$A$2:$A$301,ROWS($A$7:$A71)),Engine!$A$2:$A$301,0))),"")</f>
        <v/>
      </c>
      <c r="E71" s="17" t="str">
        <f>IFERROR(IF(INDEX(Tasks!$F$3:$F$302,MATCH(SMALL(Engine!$A$2:$A$301,ROWS($A$7:$A71)),Engine!$A$2:$A$301,0))="","",INDEX(Tasks!$F$3:$F$302,MATCH(SMALL(Engine!$A$2:$A$301,ROWS($A$7:$A71)),Engine!$A$2:$A$301,0))),"")</f>
        <v/>
      </c>
      <c r="F71" s="16" t="str">
        <f t="shared" ref="F71:F134" ca="1" si="1">IF($E71="","",IF($E71&lt;TODAY(),"Overdue",IF($E71=TODAY(),"Due today","Upcoming")))</f>
        <v/>
      </c>
    </row>
    <row r="72" spans="1:6" ht="17.25" x14ac:dyDescent="0.4">
      <c r="A72" s="16" t="str">
        <f>IFERROR(IF(INDEX(Tasks!$A$3:$A$302,MATCH(SMALL(Engine!$A$2:$A$301,ROWS($A$7:$A72)),Engine!$A$2:$A$301,0))="","",INDEX(Tasks!$A$3:$A$302,MATCH(SMALL(Engine!$A$2:$A$301,ROWS($A$7:$A72)),Engine!$A$2:$A$301,0))),"")</f>
        <v/>
      </c>
      <c r="B72" s="16" t="str">
        <f>IFERROR(IF(INDEX(Tasks!$B$3:$B$302,MATCH(SMALL(Engine!$A$2:$A$301,ROWS($A$7:$A72)),Engine!$A$2:$A$301,0))="","",INDEX(Tasks!$B$3:$B$302,MATCH(SMALL(Engine!$A$2:$A$301,ROWS($A$7:$A72)),Engine!$A$2:$A$301,0))),"")</f>
        <v/>
      </c>
      <c r="C72" s="16" t="str">
        <f>IFERROR(IF(INDEX(Tasks!$C$3:$C$302,MATCH(SMALL(Engine!$A$2:$A$301,ROWS($A$7:$A72)),Engine!$A$2:$A$301,0))="","",INDEX(Tasks!$C$3:$C$302,MATCH(SMALL(Engine!$A$2:$A$301,ROWS($A$7:$A72)),Engine!$A$2:$A$301,0))),"")</f>
        <v/>
      </c>
      <c r="D72" s="16" t="str">
        <f>IFERROR(IF(INDEX(Tasks!$D$3:$D$302,MATCH(SMALL(Engine!$A$2:$A$301,ROWS($A$7:$A72)),Engine!$A$2:$A$301,0))="","",INDEX(Tasks!$D$3:$D$302,MATCH(SMALL(Engine!$A$2:$A$301,ROWS($A$7:$A72)),Engine!$A$2:$A$301,0))),"")</f>
        <v/>
      </c>
      <c r="E72" s="17" t="str">
        <f>IFERROR(IF(INDEX(Tasks!$F$3:$F$302,MATCH(SMALL(Engine!$A$2:$A$301,ROWS($A$7:$A72)),Engine!$A$2:$A$301,0))="","",INDEX(Tasks!$F$3:$F$302,MATCH(SMALL(Engine!$A$2:$A$301,ROWS($A$7:$A72)),Engine!$A$2:$A$301,0))),"")</f>
        <v/>
      </c>
      <c r="F72" s="16" t="str">
        <f t="shared" ca="1" si="1"/>
        <v/>
      </c>
    </row>
    <row r="73" spans="1:6" ht="17.25" x14ac:dyDescent="0.4">
      <c r="A73" s="16" t="str">
        <f>IFERROR(IF(INDEX(Tasks!$A$3:$A$302,MATCH(SMALL(Engine!$A$2:$A$301,ROWS($A$7:$A73)),Engine!$A$2:$A$301,0))="","",INDEX(Tasks!$A$3:$A$302,MATCH(SMALL(Engine!$A$2:$A$301,ROWS($A$7:$A73)),Engine!$A$2:$A$301,0))),"")</f>
        <v/>
      </c>
      <c r="B73" s="16" t="str">
        <f>IFERROR(IF(INDEX(Tasks!$B$3:$B$302,MATCH(SMALL(Engine!$A$2:$A$301,ROWS($A$7:$A73)),Engine!$A$2:$A$301,0))="","",INDEX(Tasks!$B$3:$B$302,MATCH(SMALL(Engine!$A$2:$A$301,ROWS($A$7:$A73)),Engine!$A$2:$A$301,0))),"")</f>
        <v/>
      </c>
      <c r="C73" s="16" t="str">
        <f>IFERROR(IF(INDEX(Tasks!$C$3:$C$302,MATCH(SMALL(Engine!$A$2:$A$301,ROWS($A$7:$A73)),Engine!$A$2:$A$301,0))="","",INDEX(Tasks!$C$3:$C$302,MATCH(SMALL(Engine!$A$2:$A$301,ROWS($A$7:$A73)),Engine!$A$2:$A$301,0))),"")</f>
        <v/>
      </c>
      <c r="D73" s="16" t="str">
        <f>IFERROR(IF(INDEX(Tasks!$D$3:$D$302,MATCH(SMALL(Engine!$A$2:$A$301,ROWS($A$7:$A73)),Engine!$A$2:$A$301,0))="","",INDEX(Tasks!$D$3:$D$302,MATCH(SMALL(Engine!$A$2:$A$301,ROWS($A$7:$A73)),Engine!$A$2:$A$301,0))),"")</f>
        <v/>
      </c>
      <c r="E73" s="17" t="str">
        <f>IFERROR(IF(INDEX(Tasks!$F$3:$F$302,MATCH(SMALL(Engine!$A$2:$A$301,ROWS($A$7:$A73)),Engine!$A$2:$A$301,0))="","",INDEX(Tasks!$F$3:$F$302,MATCH(SMALL(Engine!$A$2:$A$301,ROWS($A$7:$A73)),Engine!$A$2:$A$301,0))),"")</f>
        <v/>
      </c>
      <c r="F73" s="16" t="str">
        <f t="shared" ca="1" si="1"/>
        <v/>
      </c>
    </row>
    <row r="74" spans="1:6" ht="17.25" x14ac:dyDescent="0.4">
      <c r="A74" s="16" t="str">
        <f>IFERROR(IF(INDEX(Tasks!$A$3:$A$302,MATCH(SMALL(Engine!$A$2:$A$301,ROWS($A$7:$A74)),Engine!$A$2:$A$301,0))="","",INDEX(Tasks!$A$3:$A$302,MATCH(SMALL(Engine!$A$2:$A$301,ROWS($A$7:$A74)),Engine!$A$2:$A$301,0))),"")</f>
        <v/>
      </c>
      <c r="B74" s="16" t="str">
        <f>IFERROR(IF(INDEX(Tasks!$B$3:$B$302,MATCH(SMALL(Engine!$A$2:$A$301,ROWS($A$7:$A74)),Engine!$A$2:$A$301,0))="","",INDEX(Tasks!$B$3:$B$302,MATCH(SMALL(Engine!$A$2:$A$301,ROWS($A$7:$A74)),Engine!$A$2:$A$301,0))),"")</f>
        <v/>
      </c>
      <c r="C74" s="16" t="str">
        <f>IFERROR(IF(INDEX(Tasks!$C$3:$C$302,MATCH(SMALL(Engine!$A$2:$A$301,ROWS($A$7:$A74)),Engine!$A$2:$A$301,0))="","",INDEX(Tasks!$C$3:$C$302,MATCH(SMALL(Engine!$A$2:$A$301,ROWS($A$7:$A74)),Engine!$A$2:$A$301,0))),"")</f>
        <v/>
      </c>
      <c r="D74" s="16" t="str">
        <f>IFERROR(IF(INDEX(Tasks!$D$3:$D$302,MATCH(SMALL(Engine!$A$2:$A$301,ROWS($A$7:$A74)),Engine!$A$2:$A$301,0))="","",INDEX(Tasks!$D$3:$D$302,MATCH(SMALL(Engine!$A$2:$A$301,ROWS($A$7:$A74)),Engine!$A$2:$A$301,0))),"")</f>
        <v/>
      </c>
      <c r="E74" s="17" t="str">
        <f>IFERROR(IF(INDEX(Tasks!$F$3:$F$302,MATCH(SMALL(Engine!$A$2:$A$301,ROWS($A$7:$A74)),Engine!$A$2:$A$301,0))="","",INDEX(Tasks!$F$3:$F$302,MATCH(SMALL(Engine!$A$2:$A$301,ROWS($A$7:$A74)),Engine!$A$2:$A$301,0))),"")</f>
        <v/>
      </c>
      <c r="F74" s="16" t="str">
        <f t="shared" ca="1" si="1"/>
        <v/>
      </c>
    </row>
    <row r="75" spans="1:6" ht="17.25" x14ac:dyDescent="0.4">
      <c r="A75" s="16" t="str">
        <f>IFERROR(IF(INDEX(Tasks!$A$3:$A$302,MATCH(SMALL(Engine!$A$2:$A$301,ROWS($A$7:$A75)),Engine!$A$2:$A$301,0))="","",INDEX(Tasks!$A$3:$A$302,MATCH(SMALL(Engine!$A$2:$A$301,ROWS($A$7:$A75)),Engine!$A$2:$A$301,0))),"")</f>
        <v/>
      </c>
      <c r="B75" s="16" t="str">
        <f>IFERROR(IF(INDEX(Tasks!$B$3:$B$302,MATCH(SMALL(Engine!$A$2:$A$301,ROWS($A$7:$A75)),Engine!$A$2:$A$301,0))="","",INDEX(Tasks!$B$3:$B$302,MATCH(SMALL(Engine!$A$2:$A$301,ROWS($A$7:$A75)),Engine!$A$2:$A$301,0))),"")</f>
        <v/>
      </c>
      <c r="C75" s="16" t="str">
        <f>IFERROR(IF(INDEX(Tasks!$C$3:$C$302,MATCH(SMALL(Engine!$A$2:$A$301,ROWS($A$7:$A75)),Engine!$A$2:$A$301,0))="","",INDEX(Tasks!$C$3:$C$302,MATCH(SMALL(Engine!$A$2:$A$301,ROWS($A$7:$A75)),Engine!$A$2:$A$301,0))),"")</f>
        <v/>
      </c>
      <c r="D75" s="16" t="str">
        <f>IFERROR(IF(INDEX(Tasks!$D$3:$D$302,MATCH(SMALL(Engine!$A$2:$A$301,ROWS($A$7:$A75)),Engine!$A$2:$A$301,0))="","",INDEX(Tasks!$D$3:$D$302,MATCH(SMALL(Engine!$A$2:$A$301,ROWS($A$7:$A75)),Engine!$A$2:$A$301,0))),"")</f>
        <v/>
      </c>
      <c r="E75" s="17" t="str">
        <f>IFERROR(IF(INDEX(Tasks!$F$3:$F$302,MATCH(SMALL(Engine!$A$2:$A$301,ROWS($A$7:$A75)),Engine!$A$2:$A$301,0))="","",INDEX(Tasks!$F$3:$F$302,MATCH(SMALL(Engine!$A$2:$A$301,ROWS($A$7:$A75)),Engine!$A$2:$A$301,0))),"")</f>
        <v/>
      </c>
      <c r="F75" s="16" t="str">
        <f t="shared" ca="1" si="1"/>
        <v/>
      </c>
    </row>
    <row r="76" spans="1:6" ht="17.25" x14ac:dyDescent="0.4">
      <c r="A76" s="16" t="str">
        <f>IFERROR(IF(INDEX(Tasks!$A$3:$A$302,MATCH(SMALL(Engine!$A$2:$A$301,ROWS($A$7:$A76)),Engine!$A$2:$A$301,0))="","",INDEX(Tasks!$A$3:$A$302,MATCH(SMALL(Engine!$A$2:$A$301,ROWS($A$7:$A76)),Engine!$A$2:$A$301,0))),"")</f>
        <v/>
      </c>
      <c r="B76" s="16" t="str">
        <f>IFERROR(IF(INDEX(Tasks!$B$3:$B$302,MATCH(SMALL(Engine!$A$2:$A$301,ROWS($A$7:$A76)),Engine!$A$2:$A$301,0))="","",INDEX(Tasks!$B$3:$B$302,MATCH(SMALL(Engine!$A$2:$A$301,ROWS($A$7:$A76)),Engine!$A$2:$A$301,0))),"")</f>
        <v/>
      </c>
      <c r="C76" s="16" t="str">
        <f>IFERROR(IF(INDEX(Tasks!$C$3:$C$302,MATCH(SMALL(Engine!$A$2:$A$301,ROWS($A$7:$A76)),Engine!$A$2:$A$301,0))="","",INDEX(Tasks!$C$3:$C$302,MATCH(SMALL(Engine!$A$2:$A$301,ROWS($A$7:$A76)),Engine!$A$2:$A$301,0))),"")</f>
        <v/>
      </c>
      <c r="D76" s="16" t="str">
        <f>IFERROR(IF(INDEX(Tasks!$D$3:$D$302,MATCH(SMALL(Engine!$A$2:$A$301,ROWS($A$7:$A76)),Engine!$A$2:$A$301,0))="","",INDEX(Tasks!$D$3:$D$302,MATCH(SMALL(Engine!$A$2:$A$301,ROWS($A$7:$A76)),Engine!$A$2:$A$301,0))),"")</f>
        <v/>
      </c>
      <c r="E76" s="17" t="str">
        <f>IFERROR(IF(INDEX(Tasks!$F$3:$F$302,MATCH(SMALL(Engine!$A$2:$A$301,ROWS($A$7:$A76)),Engine!$A$2:$A$301,0))="","",INDEX(Tasks!$F$3:$F$302,MATCH(SMALL(Engine!$A$2:$A$301,ROWS($A$7:$A76)),Engine!$A$2:$A$301,0))),"")</f>
        <v/>
      </c>
      <c r="F76" s="16" t="str">
        <f t="shared" ca="1" si="1"/>
        <v/>
      </c>
    </row>
    <row r="77" spans="1:6" ht="17.25" x14ac:dyDescent="0.4">
      <c r="A77" s="16" t="str">
        <f>IFERROR(IF(INDEX(Tasks!$A$3:$A$302,MATCH(SMALL(Engine!$A$2:$A$301,ROWS($A$7:$A77)),Engine!$A$2:$A$301,0))="","",INDEX(Tasks!$A$3:$A$302,MATCH(SMALL(Engine!$A$2:$A$301,ROWS($A$7:$A77)),Engine!$A$2:$A$301,0))),"")</f>
        <v/>
      </c>
      <c r="B77" s="16" t="str">
        <f>IFERROR(IF(INDEX(Tasks!$B$3:$B$302,MATCH(SMALL(Engine!$A$2:$A$301,ROWS($A$7:$A77)),Engine!$A$2:$A$301,0))="","",INDEX(Tasks!$B$3:$B$302,MATCH(SMALL(Engine!$A$2:$A$301,ROWS($A$7:$A77)),Engine!$A$2:$A$301,0))),"")</f>
        <v/>
      </c>
      <c r="C77" s="16" t="str">
        <f>IFERROR(IF(INDEX(Tasks!$C$3:$C$302,MATCH(SMALL(Engine!$A$2:$A$301,ROWS($A$7:$A77)),Engine!$A$2:$A$301,0))="","",INDEX(Tasks!$C$3:$C$302,MATCH(SMALL(Engine!$A$2:$A$301,ROWS($A$7:$A77)),Engine!$A$2:$A$301,0))),"")</f>
        <v/>
      </c>
      <c r="D77" s="16" t="str">
        <f>IFERROR(IF(INDEX(Tasks!$D$3:$D$302,MATCH(SMALL(Engine!$A$2:$A$301,ROWS($A$7:$A77)),Engine!$A$2:$A$301,0))="","",INDEX(Tasks!$D$3:$D$302,MATCH(SMALL(Engine!$A$2:$A$301,ROWS($A$7:$A77)),Engine!$A$2:$A$301,0))),"")</f>
        <v/>
      </c>
      <c r="E77" s="17" t="str">
        <f>IFERROR(IF(INDEX(Tasks!$F$3:$F$302,MATCH(SMALL(Engine!$A$2:$A$301,ROWS($A$7:$A77)),Engine!$A$2:$A$301,0))="","",INDEX(Tasks!$F$3:$F$302,MATCH(SMALL(Engine!$A$2:$A$301,ROWS($A$7:$A77)),Engine!$A$2:$A$301,0))),"")</f>
        <v/>
      </c>
      <c r="F77" s="16" t="str">
        <f t="shared" ca="1" si="1"/>
        <v/>
      </c>
    </row>
    <row r="78" spans="1:6" ht="17.25" x14ac:dyDescent="0.4">
      <c r="A78" s="16" t="str">
        <f>IFERROR(IF(INDEX(Tasks!$A$3:$A$302,MATCH(SMALL(Engine!$A$2:$A$301,ROWS($A$7:$A78)),Engine!$A$2:$A$301,0))="","",INDEX(Tasks!$A$3:$A$302,MATCH(SMALL(Engine!$A$2:$A$301,ROWS($A$7:$A78)),Engine!$A$2:$A$301,0))),"")</f>
        <v/>
      </c>
      <c r="B78" s="16" t="str">
        <f>IFERROR(IF(INDEX(Tasks!$B$3:$B$302,MATCH(SMALL(Engine!$A$2:$A$301,ROWS($A$7:$A78)),Engine!$A$2:$A$301,0))="","",INDEX(Tasks!$B$3:$B$302,MATCH(SMALL(Engine!$A$2:$A$301,ROWS($A$7:$A78)),Engine!$A$2:$A$301,0))),"")</f>
        <v/>
      </c>
      <c r="C78" s="16" t="str">
        <f>IFERROR(IF(INDEX(Tasks!$C$3:$C$302,MATCH(SMALL(Engine!$A$2:$A$301,ROWS($A$7:$A78)),Engine!$A$2:$A$301,0))="","",INDEX(Tasks!$C$3:$C$302,MATCH(SMALL(Engine!$A$2:$A$301,ROWS($A$7:$A78)),Engine!$A$2:$A$301,0))),"")</f>
        <v/>
      </c>
      <c r="D78" s="16" t="str">
        <f>IFERROR(IF(INDEX(Tasks!$D$3:$D$302,MATCH(SMALL(Engine!$A$2:$A$301,ROWS($A$7:$A78)),Engine!$A$2:$A$301,0))="","",INDEX(Tasks!$D$3:$D$302,MATCH(SMALL(Engine!$A$2:$A$301,ROWS($A$7:$A78)),Engine!$A$2:$A$301,0))),"")</f>
        <v/>
      </c>
      <c r="E78" s="17" t="str">
        <f>IFERROR(IF(INDEX(Tasks!$F$3:$F$302,MATCH(SMALL(Engine!$A$2:$A$301,ROWS($A$7:$A78)),Engine!$A$2:$A$301,0))="","",INDEX(Tasks!$F$3:$F$302,MATCH(SMALL(Engine!$A$2:$A$301,ROWS($A$7:$A78)),Engine!$A$2:$A$301,0))),"")</f>
        <v/>
      </c>
      <c r="F78" s="16" t="str">
        <f t="shared" ca="1" si="1"/>
        <v/>
      </c>
    </row>
    <row r="79" spans="1:6" ht="17.25" x14ac:dyDescent="0.4">
      <c r="A79" s="16" t="str">
        <f>IFERROR(IF(INDEX(Tasks!$A$3:$A$302,MATCH(SMALL(Engine!$A$2:$A$301,ROWS($A$7:$A79)),Engine!$A$2:$A$301,0))="","",INDEX(Tasks!$A$3:$A$302,MATCH(SMALL(Engine!$A$2:$A$301,ROWS($A$7:$A79)),Engine!$A$2:$A$301,0))),"")</f>
        <v/>
      </c>
      <c r="B79" s="16" t="str">
        <f>IFERROR(IF(INDEX(Tasks!$B$3:$B$302,MATCH(SMALL(Engine!$A$2:$A$301,ROWS($A$7:$A79)),Engine!$A$2:$A$301,0))="","",INDEX(Tasks!$B$3:$B$302,MATCH(SMALL(Engine!$A$2:$A$301,ROWS($A$7:$A79)),Engine!$A$2:$A$301,0))),"")</f>
        <v/>
      </c>
      <c r="C79" s="16" t="str">
        <f>IFERROR(IF(INDEX(Tasks!$C$3:$C$302,MATCH(SMALL(Engine!$A$2:$A$301,ROWS($A$7:$A79)),Engine!$A$2:$A$301,0))="","",INDEX(Tasks!$C$3:$C$302,MATCH(SMALL(Engine!$A$2:$A$301,ROWS($A$7:$A79)),Engine!$A$2:$A$301,0))),"")</f>
        <v/>
      </c>
      <c r="D79" s="16" t="str">
        <f>IFERROR(IF(INDEX(Tasks!$D$3:$D$302,MATCH(SMALL(Engine!$A$2:$A$301,ROWS($A$7:$A79)),Engine!$A$2:$A$301,0))="","",INDEX(Tasks!$D$3:$D$302,MATCH(SMALL(Engine!$A$2:$A$301,ROWS($A$7:$A79)),Engine!$A$2:$A$301,0))),"")</f>
        <v/>
      </c>
      <c r="E79" s="17" t="str">
        <f>IFERROR(IF(INDEX(Tasks!$F$3:$F$302,MATCH(SMALL(Engine!$A$2:$A$301,ROWS($A$7:$A79)),Engine!$A$2:$A$301,0))="","",INDEX(Tasks!$F$3:$F$302,MATCH(SMALL(Engine!$A$2:$A$301,ROWS($A$7:$A79)),Engine!$A$2:$A$301,0))),"")</f>
        <v/>
      </c>
      <c r="F79" s="16" t="str">
        <f t="shared" ca="1" si="1"/>
        <v/>
      </c>
    </row>
    <row r="80" spans="1:6" ht="17.25" x14ac:dyDescent="0.4">
      <c r="A80" s="16" t="str">
        <f>IFERROR(IF(INDEX(Tasks!$A$3:$A$302,MATCH(SMALL(Engine!$A$2:$A$301,ROWS($A$7:$A80)),Engine!$A$2:$A$301,0))="","",INDEX(Tasks!$A$3:$A$302,MATCH(SMALL(Engine!$A$2:$A$301,ROWS($A$7:$A80)),Engine!$A$2:$A$301,0))),"")</f>
        <v/>
      </c>
      <c r="B80" s="16" t="str">
        <f>IFERROR(IF(INDEX(Tasks!$B$3:$B$302,MATCH(SMALL(Engine!$A$2:$A$301,ROWS($A$7:$A80)),Engine!$A$2:$A$301,0))="","",INDEX(Tasks!$B$3:$B$302,MATCH(SMALL(Engine!$A$2:$A$301,ROWS($A$7:$A80)),Engine!$A$2:$A$301,0))),"")</f>
        <v/>
      </c>
      <c r="C80" s="16" t="str">
        <f>IFERROR(IF(INDEX(Tasks!$C$3:$C$302,MATCH(SMALL(Engine!$A$2:$A$301,ROWS($A$7:$A80)),Engine!$A$2:$A$301,0))="","",INDEX(Tasks!$C$3:$C$302,MATCH(SMALL(Engine!$A$2:$A$301,ROWS($A$7:$A80)),Engine!$A$2:$A$301,0))),"")</f>
        <v/>
      </c>
      <c r="D80" s="16" t="str">
        <f>IFERROR(IF(INDEX(Tasks!$D$3:$D$302,MATCH(SMALL(Engine!$A$2:$A$301,ROWS($A$7:$A80)),Engine!$A$2:$A$301,0))="","",INDEX(Tasks!$D$3:$D$302,MATCH(SMALL(Engine!$A$2:$A$301,ROWS($A$7:$A80)),Engine!$A$2:$A$301,0))),"")</f>
        <v/>
      </c>
      <c r="E80" s="17" t="str">
        <f>IFERROR(IF(INDEX(Tasks!$F$3:$F$302,MATCH(SMALL(Engine!$A$2:$A$301,ROWS($A$7:$A80)),Engine!$A$2:$A$301,0))="","",INDEX(Tasks!$F$3:$F$302,MATCH(SMALL(Engine!$A$2:$A$301,ROWS($A$7:$A80)),Engine!$A$2:$A$301,0))),"")</f>
        <v/>
      </c>
      <c r="F80" s="16" t="str">
        <f t="shared" ca="1" si="1"/>
        <v/>
      </c>
    </row>
    <row r="81" spans="1:6" ht="17.25" x14ac:dyDescent="0.4">
      <c r="A81" s="16" t="str">
        <f>IFERROR(IF(INDEX(Tasks!$A$3:$A$302,MATCH(SMALL(Engine!$A$2:$A$301,ROWS($A$7:$A81)),Engine!$A$2:$A$301,0))="","",INDEX(Tasks!$A$3:$A$302,MATCH(SMALL(Engine!$A$2:$A$301,ROWS($A$7:$A81)),Engine!$A$2:$A$301,0))),"")</f>
        <v/>
      </c>
      <c r="B81" s="16" t="str">
        <f>IFERROR(IF(INDEX(Tasks!$B$3:$B$302,MATCH(SMALL(Engine!$A$2:$A$301,ROWS($A$7:$A81)),Engine!$A$2:$A$301,0))="","",INDEX(Tasks!$B$3:$B$302,MATCH(SMALL(Engine!$A$2:$A$301,ROWS($A$7:$A81)),Engine!$A$2:$A$301,0))),"")</f>
        <v/>
      </c>
      <c r="C81" s="16" t="str">
        <f>IFERROR(IF(INDEX(Tasks!$C$3:$C$302,MATCH(SMALL(Engine!$A$2:$A$301,ROWS($A$7:$A81)),Engine!$A$2:$A$301,0))="","",INDEX(Tasks!$C$3:$C$302,MATCH(SMALL(Engine!$A$2:$A$301,ROWS($A$7:$A81)),Engine!$A$2:$A$301,0))),"")</f>
        <v/>
      </c>
      <c r="D81" s="16" t="str">
        <f>IFERROR(IF(INDEX(Tasks!$D$3:$D$302,MATCH(SMALL(Engine!$A$2:$A$301,ROWS($A$7:$A81)),Engine!$A$2:$A$301,0))="","",INDEX(Tasks!$D$3:$D$302,MATCH(SMALL(Engine!$A$2:$A$301,ROWS($A$7:$A81)),Engine!$A$2:$A$301,0))),"")</f>
        <v/>
      </c>
      <c r="E81" s="17" t="str">
        <f>IFERROR(IF(INDEX(Tasks!$F$3:$F$302,MATCH(SMALL(Engine!$A$2:$A$301,ROWS($A$7:$A81)),Engine!$A$2:$A$301,0))="","",INDEX(Tasks!$F$3:$F$302,MATCH(SMALL(Engine!$A$2:$A$301,ROWS($A$7:$A81)),Engine!$A$2:$A$301,0))),"")</f>
        <v/>
      </c>
      <c r="F81" s="16" t="str">
        <f t="shared" ca="1" si="1"/>
        <v/>
      </c>
    </row>
    <row r="82" spans="1:6" ht="17.25" x14ac:dyDescent="0.4">
      <c r="A82" s="16" t="str">
        <f>IFERROR(IF(INDEX(Tasks!$A$3:$A$302,MATCH(SMALL(Engine!$A$2:$A$301,ROWS($A$7:$A82)),Engine!$A$2:$A$301,0))="","",INDEX(Tasks!$A$3:$A$302,MATCH(SMALL(Engine!$A$2:$A$301,ROWS($A$7:$A82)),Engine!$A$2:$A$301,0))),"")</f>
        <v/>
      </c>
      <c r="B82" s="16" t="str">
        <f>IFERROR(IF(INDEX(Tasks!$B$3:$B$302,MATCH(SMALL(Engine!$A$2:$A$301,ROWS($A$7:$A82)),Engine!$A$2:$A$301,0))="","",INDEX(Tasks!$B$3:$B$302,MATCH(SMALL(Engine!$A$2:$A$301,ROWS($A$7:$A82)),Engine!$A$2:$A$301,0))),"")</f>
        <v/>
      </c>
      <c r="C82" s="16" t="str">
        <f>IFERROR(IF(INDEX(Tasks!$C$3:$C$302,MATCH(SMALL(Engine!$A$2:$A$301,ROWS($A$7:$A82)),Engine!$A$2:$A$301,0))="","",INDEX(Tasks!$C$3:$C$302,MATCH(SMALL(Engine!$A$2:$A$301,ROWS($A$7:$A82)),Engine!$A$2:$A$301,0))),"")</f>
        <v/>
      </c>
      <c r="D82" s="16" t="str">
        <f>IFERROR(IF(INDEX(Tasks!$D$3:$D$302,MATCH(SMALL(Engine!$A$2:$A$301,ROWS($A$7:$A82)),Engine!$A$2:$A$301,0))="","",INDEX(Tasks!$D$3:$D$302,MATCH(SMALL(Engine!$A$2:$A$301,ROWS($A$7:$A82)),Engine!$A$2:$A$301,0))),"")</f>
        <v/>
      </c>
      <c r="E82" s="17" t="str">
        <f>IFERROR(IF(INDEX(Tasks!$F$3:$F$302,MATCH(SMALL(Engine!$A$2:$A$301,ROWS($A$7:$A82)),Engine!$A$2:$A$301,0))="","",INDEX(Tasks!$F$3:$F$302,MATCH(SMALL(Engine!$A$2:$A$301,ROWS($A$7:$A82)),Engine!$A$2:$A$301,0))),"")</f>
        <v/>
      </c>
      <c r="F82" s="16" t="str">
        <f t="shared" ca="1" si="1"/>
        <v/>
      </c>
    </row>
    <row r="83" spans="1:6" ht="17.25" x14ac:dyDescent="0.4">
      <c r="A83" s="16" t="str">
        <f>IFERROR(IF(INDEX(Tasks!$A$3:$A$302,MATCH(SMALL(Engine!$A$2:$A$301,ROWS($A$7:$A83)),Engine!$A$2:$A$301,0))="","",INDEX(Tasks!$A$3:$A$302,MATCH(SMALL(Engine!$A$2:$A$301,ROWS($A$7:$A83)),Engine!$A$2:$A$301,0))),"")</f>
        <v/>
      </c>
      <c r="B83" s="16" t="str">
        <f>IFERROR(IF(INDEX(Tasks!$B$3:$B$302,MATCH(SMALL(Engine!$A$2:$A$301,ROWS($A$7:$A83)),Engine!$A$2:$A$301,0))="","",INDEX(Tasks!$B$3:$B$302,MATCH(SMALL(Engine!$A$2:$A$301,ROWS($A$7:$A83)),Engine!$A$2:$A$301,0))),"")</f>
        <v/>
      </c>
      <c r="C83" s="16" t="str">
        <f>IFERROR(IF(INDEX(Tasks!$C$3:$C$302,MATCH(SMALL(Engine!$A$2:$A$301,ROWS($A$7:$A83)),Engine!$A$2:$A$301,0))="","",INDEX(Tasks!$C$3:$C$302,MATCH(SMALL(Engine!$A$2:$A$301,ROWS($A$7:$A83)),Engine!$A$2:$A$301,0))),"")</f>
        <v/>
      </c>
      <c r="D83" s="16" t="str">
        <f>IFERROR(IF(INDEX(Tasks!$D$3:$D$302,MATCH(SMALL(Engine!$A$2:$A$301,ROWS($A$7:$A83)),Engine!$A$2:$A$301,0))="","",INDEX(Tasks!$D$3:$D$302,MATCH(SMALL(Engine!$A$2:$A$301,ROWS($A$7:$A83)),Engine!$A$2:$A$301,0))),"")</f>
        <v/>
      </c>
      <c r="E83" s="17" t="str">
        <f>IFERROR(IF(INDEX(Tasks!$F$3:$F$302,MATCH(SMALL(Engine!$A$2:$A$301,ROWS($A$7:$A83)),Engine!$A$2:$A$301,0))="","",INDEX(Tasks!$F$3:$F$302,MATCH(SMALL(Engine!$A$2:$A$301,ROWS($A$7:$A83)),Engine!$A$2:$A$301,0))),"")</f>
        <v/>
      </c>
      <c r="F83" s="16" t="str">
        <f t="shared" ca="1" si="1"/>
        <v/>
      </c>
    </row>
    <row r="84" spans="1:6" ht="17.25" x14ac:dyDescent="0.4">
      <c r="A84" s="16" t="str">
        <f>IFERROR(IF(INDEX(Tasks!$A$3:$A$302,MATCH(SMALL(Engine!$A$2:$A$301,ROWS($A$7:$A84)),Engine!$A$2:$A$301,0))="","",INDEX(Tasks!$A$3:$A$302,MATCH(SMALL(Engine!$A$2:$A$301,ROWS($A$7:$A84)),Engine!$A$2:$A$301,0))),"")</f>
        <v/>
      </c>
      <c r="B84" s="16" t="str">
        <f>IFERROR(IF(INDEX(Tasks!$B$3:$B$302,MATCH(SMALL(Engine!$A$2:$A$301,ROWS($A$7:$A84)),Engine!$A$2:$A$301,0))="","",INDEX(Tasks!$B$3:$B$302,MATCH(SMALL(Engine!$A$2:$A$301,ROWS($A$7:$A84)),Engine!$A$2:$A$301,0))),"")</f>
        <v/>
      </c>
      <c r="C84" s="16" t="str">
        <f>IFERROR(IF(INDEX(Tasks!$C$3:$C$302,MATCH(SMALL(Engine!$A$2:$A$301,ROWS($A$7:$A84)),Engine!$A$2:$A$301,0))="","",INDEX(Tasks!$C$3:$C$302,MATCH(SMALL(Engine!$A$2:$A$301,ROWS($A$7:$A84)),Engine!$A$2:$A$301,0))),"")</f>
        <v/>
      </c>
      <c r="D84" s="16" t="str">
        <f>IFERROR(IF(INDEX(Tasks!$D$3:$D$302,MATCH(SMALL(Engine!$A$2:$A$301,ROWS($A$7:$A84)),Engine!$A$2:$A$301,0))="","",INDEX(Tasks!$D$3:$D$302,MATCH(SMALL(Engine!$A$2:$A$301,ROWS($A$7:$A84)),Engine!$A$2:$A$301,0))),"")</f>
        <v/>
      </c>
      <c r="E84" s="17" t="str">
        <f>IFERROR(IF(INDEX(Tasks!$F$3:$F$302,MATCH(SMALL(Engine!$A$2:$A$301,ROWS($A$7:$A84)),Engine!$A$2:$A$301,0))="","",INDEX(Tasks!$F$3:$F$302,MATCH(SMALL(Engine!$A$2:$A$301,ROWS($A$7:$A84)),Engine!$A$2:$A$301,0))),"")</f>
        <v/>
      </c>
      <c r="F84" s="16" t="str">
        <f t="shared" ca="1" si="1"/>
        <v/>
      </c>
    </row>
    <row r="85" spans="1:6" ht="17.25" x14ac:dyDescent="0.4">
      <c r="A85" s="16" t="str">
        <f>IFERROR(IF(INDEX(Tasks!$A$3:$A$302,MATCH(SMALL(Engine!$A$2:$A$301,ROWS($A$7:$A85)),Engine!$A$2:$A$301,0))="","",INDEX(Tasks!$A$3:$A$302,MATCH(SMALL(Engine!$A$2:$A$301,ROWS($A$7:$A85)),Engine!$A$2:$A$301,0))),"")</f>
        <v/>
      </c>
      <c r="B85" s="16" t="str">
        <f>IFERROR(IF(INDEX(Tasks!$B$3:$B$302,MATCH(SMALL(Engine!$A$2:$A$301,ROWS($A$7:$A85)),Engine!$A$2:$A$301,0))="","",INDEX(Tasks!$B$3:$B$302,MATCH(SMALL(Engine!$A$2:$A$301,ROWS($A$7:$A85)),Engine!$A$2:$A$301,0))),"")</f>
        <v/>
      </c>
      <c r="C85" s="16" t="str">
        <f>IFERROR(IF(INDEX(Tasks!$C$3:$C$302,MATCH(SMALL(Engine!$A$2:$A$301,ROWS($A$7:$A85)),Engine!$A$2:$A$301,0))="","",INDEX(Tasks!$C$3:$C$302,MATCH(SMALL(Engine!$A$2:$A$301,ROWS($A$7:$A85)),Engine!$A$2:$A$301,0))),"")</f>
        <v/>
      </c>
      <c r="D85" s="16" t="str">
        <f>IFERROR(IF(INDEX(Tasks!$D$3:$D$302,MATCH(SMALL(Engine!$A$2:$A$301,ROWS($A$7:$A85)),Engine!$A$2:$A$301,0))="","",INDEX(Tasks!$D$3:$D$302,MATCH(SMALL(Engine!$A$2:$A$301,ROWS($A$7:$A85)),Engine!$A$2:$A$301,0))),"")</f>
        <v/>
      </c>
      <c r="E85" s="17" t="str">
        <f>IFERROR(IF(INDEX(Tasks!$F$3:$F$302,MATCH(SMALL(Engine!$A$2:$A$301,ROWS($A$7:$A85)),Engine!$A$2:$A$301,0))="","",INDEX(Tasks!$F$3:$F$302,MATCH(SMALL(Engine!$A$2:$A$301,ROWS($A$7:$A85)),Engine!$A$2:$A$301,0))),"")</f>
        <v/>
      </c>
      <c r="F85" s="16" t="str">
        <f t="shared" ca="1" si="1"/>
        <v/>
      </c>
    </row>
    <row r="86" spans="1:6" ht="17.25" x14ac:dyDescent="0.4">
      <c r="A86" s="16" t="str">
        <f>IFERROR(IF(INDEX(Tasks!$A$3:$A$302,MATCH(SMALL(Engine!$A$2:$A$301,ROWS($A$7:$A86)),Engine!$A$2:$A$301,0))="","",INDEX(Tasks!$A$3:$A$302,MATCH(SMALL(Engine!$A$2:$A$301,ROWS($A$7:$A86)),Engine!$A$2:$A$301,0))),"")</f>
        <v/>
      </c>
      <c r="B86" s="16" t="str">
        <f>IFERROR(IF(INDEX(Tasks!$B$3:$B$302,MATCH(SMALL(Engine!$A$2:$A$301,ROWS($A$7:$A86)),Engine!$A$2:$A$301,0))="","",INDEX(Tasks!$B$3:$B$302,MATCH(SMALL(Engine!$A$2:$A$301,ROWS($A$7:$A86)),Engine!$A$2:$A$301,0))),"")</f>
        <v/>
      </c>
      <c r="C86" s="16" t="str">
        <f>IFERROR(IF(INDEX(Tasks!$C$3:$C$302,MATCH(SMALL(Engine!$A$2:$A$301,ROWS($A$7:$A86)),Engine!$A$2:$A$301,0))="","",INDEX(Tasks!$C$3:$C$302,MATCH(SMALL(Engine!$A$2:$A$301,ROWS($A$7:$A86)),Engine!$A$2:$A$301,0))),"")</f>
        <v/>
      </c>
      <c r="D86" s="16" t="str">
        <f>IFERROR(IF(INDEX(Tasks!$D$3:$D$302,MATCH(SMALL(Engine!$A$2:$A$301,ROWS($A$7:$A86)),Engine!$A$2:$A$301,0))="","",INDEX(Tasks!$D$3:$D$302,MATCH(SMALL(Engine!$A$2:$A$301,ROWS($A$7:$A86)),Engine!$A$2:$A$301,0))),"")</f>
        <v/>
      </c>
      <c r="E86" s="17" t="str">
        <f>IFERROR(IF(INDEX(Tasks!$F$3:$F$302,MATCH(SMALL(Engine!$A$2:$A$301,ROWS($A$7:$A86)),Engine!$A$2:$A$301,0))="","",INDEX(Tasks!$F$3:$F$302,MATCH(SMALL(Engine!$A$2:$A$301,ROWS($A$7:$A86)),Engine!$A$2:$A$301,0))),"")</f>
        <v/>
      </c>
      <c r="F86" s="16" t="str">
        <f t="shared" ca="1" si="1"/>
        <v/>
      </c>
    </row>
    <row r="87" spans="1:6" ht="17.25" x14ac:dyDescent="0.4">
      <c r="A87" s="16" t="str">
        <f>IFERROR(IF(INDEX(Tasks!$A$3:$A$302,MATCH(SMALL(Engine!$A$2:$A$301,ROWS($A$7:$A87)),Engine!$A$2:$A$301,0))="","",INDEX(Tasks!$A$3:$A$302,MATCH(SMALL(Engine!$A$2:$A$301,ROWS($A$7:$A87)),Engine!$A$2:$A$301,0))),"")</f>
        <v/>
      </c>
      <c r="B87" s="16" t="str">
        <f>IFERROR(IF(INDEX(Tasks!$B$3:$B$302,MATCH(SMALL(Engine!$A$2:$A$301,ROWS($A$7:$A87)),Engine!$A$2:$A$301,0))="","",INDEX(Tasks!$B$3:$B$302,MATCH(SMALL(Engine!$A$2:$A$301,ROWS($A$7:$A87)),Engine!$A$2:$A$301,0))),"")</f>
        <v/>
      </c>
      <c r="C87" s="16" t="str">
        <f>IFERROR(IF(INDEX(Tasks!$C$3:$C$302,MATCH(SMALL(Engine!$A$2:$A$301,ROWS($A$7:$A87)),Engine!$A$2:$A$301,0))="","",INDEX(Tasks!$C$3:$C$302,MATCH(SMALL(Engine!$A$2:$A$301,ROWS($A$7:$A87)),Engine!$A$2:$A$301,0))),"")</f>
        <v/>
      </c>
      <c r="D87" s="16" t="str">
        <f>IFERROR(IF(INDEX(Tasks!$D$3:$D$302,MATCH(SMALL(Engine!$A$2:$A$301,ROWS($A$7:$A87)),Engine!$A$2:$A$301,0))="","",INDEX(Tasks!$D$3:$D$302,MATCH(SMALL(Engine!$A$2:$A$301,ROWS($A$7:$A87)),Engine!$A$2:$A$301,0))),"")</f>
        <v/>
      </c>
      <c r="E87" s="17" t="str">
        <f>IFERROR(IF(INDEX(Tasks!$F$3:$F$302,MATCH(SMALL(Engine!$A$2:$A$301,ROWS($A$7:$A87)),Engine!$A$2:$A$301,0))="","",INDEX(Tasks!$F$3:$F$302,MATCH(SMALL(Engine!$A$2:$A$301,ROWS($A$7:$A87)),Engine!$A$2:$A$301,0))),"")</f>
        <v/>
      </c>
      <c r="F87" s="16" t="str">
        <f t="shared" ca="1" si="1"/>
        <v/>
      </c>
    </row>
    <row r="88" spans="1:6" ht="17.25" x14ac:dyDescent="0.4">
      <c r="A88" s="16" t="str">
        <f>IFERROR(IF(INDEX(Tasks!$A$3:$A$302,MATCH(SMALL(Engine!$A$2:$A$301,ROWS($A$7:$A88)),Engine!$A$2:$A$301,0))="","",INDEX(Tasks!$A$3:$A$302,MATCH(SMALL(Engine!$A$2:$A$301,ROWS($A$7:$A88)),Engine!$A$2:$A$301,0))),"")</f>
        <v/>
      </c>
      <c r="B88" s="16" t="str">
        <f>IFERROR(IF(INDEX(Tasks!$B$3:$B$302,MATCH(SMALL(Engine!$A$2:$A$301,ROWS($A$7:$A88)),Engine!$A$2:$A$301,0))="","",INDEX(Tasks!$B$3:$B$302,MATCH(SMALL(Engine!$A$2:$A$301,ROWS($A$7:$A88)),Engine!$A$2:$A$301,0))),"")</f>
        <v/>
      </c>
      <c r="C88" s="16" t="str">
        <f>IFERROR(IF(INDEX(Tasks!$C$3:$C$302,MATCH(SMALL(Engine!$A$2:$A$301,ROWS($A$7:$A88)),Engine!$A$2:$A$301,0))="","",INDEX(Tasks!$C$3:$C$302,MATCH(SMALL(Engine!$A$2:$A$301,ROWS($A$7:$A88)),Engine!$A$2:$A$301,0))),"")</f>
        <v/>
      </c>
      <c r="D88" s="16" t="str">
        <f>IFERROR(IF(INDEX(Tasks!$D$3:$D$302,MATCH(SMALL(Engine!$A$2:$A$301,ROWS($A$7:$A88)),Engine!$A$2:$A$301,0))="","",INDEX(Tasks!$D$3:$D$302,MATCH(SMALL(Engine!$A$2:$A$301,ROWS($A$7:$A88)),Engine!$A$2:$A$301,0))),"")</f>
        <v/>
      </c>
      <c r="E88" s="17" t="str">
        <f>IFERROR(IF(INDEX(Tasks!$F$3:$F$302,MATCH(SMALL(Engine!$A$2:$A$301,ROWS($A$7:$A88)),Engine!$A$2:$A$301,0))="","",INDEX(Tasks!$F$3:$F$302,MATCH(SMALL(Engine!$A$2:$A$301,ROWS($A$7:$A88)),Engine!$A$2:$A$301,0))),"")</f>
        <v/>
      </c>
      <c r="F88" s="16" t="str">
        <f t="shared" ca="1" si="1"/>
        <v/>
      </c>
    </row>
    <row r="89" spans="1:6" ht="17.25" x14ac:dyDescent="0.4">
      <c r="A89" s="16" t="str">
        <f>IFERROR(IF(INDEX(Tasks!$A$3:$A$302,MATCH(SMALL(Engine!$A$2:$A$301,ROWS($A$7:$A89)),Engine!$A$2:$A$301,0))="","",INDEX(Tasks!$A$3:$A$302,MATCH(SMALL(Engine!$A$2:$A$301,ROWS($A$7:$A89)),Engine!$A$2:$A$301,0))),"")</f>
        <v/>
      </c>
      <c r="B89" s="16" t="str">
        <f>IFERROR(IF(INDEX(Tasks!$B$3:$B$302,MATCH(SMALL(Engine!$A$2:$A$301,ROWS($A$7:$A89)),Engine!$A$2:$A$301,0))="","",INDEX(Tasks!$B$3:$B$302,MATCH(SMALL(Engine!$A$2:$A$301,ROWS($A$7:$A89)),Engine!$A$2:$A$301,0))),"")</f>
        <v/>
      </c>
      <c r="C89" s="16" t="str">
        <f>IFERROR(IF(INDEX(Tasks!$C$3:$C$302,MATCH(SMALL(Engine!$A$2:$A$301,ROWS($A$7:$A89)),Engine!$A$2:$A$301,0))="","",INDEX(Tasks!$C$3:$C$302,MATCH(SMALL(Engine!$A$2:$A$301,ROWS($A$7:$A89)),Engine!$A$2:$A$301,0))),"")</f>
        <v/>
      </c>
      <c r="D89" s="16" t="str">
        <f>IFERROR(IF(INDEX(Tasks!$D$3:$D$302,MATCH(SMALL(Engine!$A$2:$A$301,ROWS($A$7:$A89)),Engine!$A$2:$A$301,0))="","",INDEX(Tasks!$D$3:$D$302,MATCH(SMALL(Engine!$A$2:$A$301,ROWS($A$7:$A89)),Engine!$A$2:$A$301,0))),"")</f>
        <v/>
      </c>
      <c r="E89" s="17" t="str">
        <f>IFERROR(IF(INDEX(Tasks!$F$3:$F$302,MATCH(SMALL(Engine!$A$2:$A$301,ROWS($A$7:$A89)),Engine!$A$2:$A$301,0))="","",INDEX(Tasks!$F$3:$F$302,MATCH(SMALL(Engine!$A$2:$A$301,ROWS($A$7:$A89)),Engine!$A$2:$A$301,0))),"")</f>
        <v/>
      </c>
      <c r="F89" s="16" t="str">
        <f t="shared" ca="1" si="1"/>
        <v/>
      </c>
    </row>
    <row r="90" spans="1:6" ht="17.25" x14ac:dyDescent="0.4">
      <c r="A90" s="16" t="str">
        <f>IFERROR(IF(INDEX(Tasks!$A$3:$A$302,MATCH(SMALL(Engine!$A$2:$A$301,ROWS($A$7:$A90)),Engine!$A$2:$A$301,0))="","",INDEX(Tasks!$A$3:$A$302,MATCH(SMALL(Engine!$A$2:$A$301,ROWS($A$7:$A90)),Engine!$A$2:$A$301,0))),"")</f>
        <v/>
      </c>
      <c r="B90" s="16" t="str">
        <f>IFERROR(IF(INDEX(Tasks!$B$3:$B$302,MATCH(SMALL(Engine!$A$2:$A$301,ROWS($A$7:$A90)),Engine!$A$2:$A$301,0))="","",INDEX(Tasks!$B$3:$B$302,MATCH(SMALL(Engine!$A$2:$A$301,ROWS($A$7:$A90)),Engine!$A$2:$A$301,0))),"")</f>
        <v/>
      </c>
      <c r="C90" s="16" t="str">
        <f>IFERROR(IF(INDEX(Tasks!$C$3:$C$302,MATCH(SMALL(Engine!$A$2:$A$301,ROWS($A$7:$A90)),Engine!$A$2:$A$301,0))="","",INDEX(Tasks!$C$3:$C$302,MATCH(SMALL(Engine!$A$2:$A$301,ROWS($A$7:$A90)),Engine!$A$2:$A$301,0))),"")</f>
        <v/>
      </c>
      <c r="D90" s="16" t="str">
        <f>IFERROR(IF(INDEX(Tasks!$D$3:$D$302,MATCH(SMALL(Engine!$A$2:$A$301,ROWS($A$7:$A90)),Engine!$A$2:$A$301,0))="","",INDEX(Tasks!$D$3:$D$302,MATCH(SMALL(Engine!$A$2:$A$301,ROWS($A$7:$A90)),Engine!$A$2:$A$301,0))),"")</f>
        <v/>
      </c>
      <c r="E90" s="17" t="str">
        <f>IFERROR(IF(INDEX(Tasks!$F$3:$F$302,MATCH(SMALL(Engine!$A$2:$A$301,ROWS($A$7:$A90)),Engine!$A$2:$A$301,0))="","",INDEX(Tasks!$F$3:$F$302,MATCH(SMALL(Engine!$A$2:$A$301,ROWS($A$7:$A90)),Engine!$A$2:$A$301,0))),"")</f>
        <v/>
      </c>
      <c r="F90" s="16" t="str">
        <f t="shared" ca="1" si="1"/>
        <v/>
      </c>
    </row>
    <row r="91" spans="1:6" ht="17.25" x14ac:dyDescent="0.4">
      <c r="A91" s="16" t="str">
        <f>IFERROR(IF(INDEX(Tasks!$A$3:$A$302,MATCH(SMALL(Engine!$A$2:$A$301,ROWS($A$7:$A91)),Engine!$A$2:$A$301,0))="","",INDEX(Tasks!$A$3:$A$302,MATCH(SMALL(Engine!$A$2:$A$301,ROWS($A$7:$A91)),Engine!$A$2:$A$301,0))),"")</f>
        <v/>
      </c>
      <c r="B91" s="16" t="str">
        <f>IFERROR(IF(INDEX(Tasks!$B$3:$B$302,MATCH(SMALL(Engine!$A$2:$A$301,ROWS($A$7:$A91)),Engine!$A$2:$A$301,0))="","",INDEX(Tasks!$B$3:$B$302,MATCH(SMALL(Engine!$A$2:$A$301,ROWS($A$7:$A91)),Engine!$A$2:$A$301,0))),"")</f>
        <v/>
      </c>
      <c r="C91" s="16" t="str">
        <f>IFERROR(IF(INDEX(Tasks!$C$3:$C$302,MATCH(SMALL(Engine!$A$2:$A$301,ROWS($A$7:$A91)),Engine!$A$2:$A$301,0))="","",INDEX(Tasks!$C$3:$C$302,MATCH(SMALL(Engine!$A$2:$A$301,ROWS($A$7:$A91)),Engine!$A$2:$A$301,0))),"")</f>
        <v/>
      </c>
      <c r="D91" s="16" t="str">
        <f>IFERROR(IF(INDEX(Tasks!$D$3:$D$302,MATCH(SMALL(Engine!$A$2:$A$301,ROWS($A$7:$A91)),Engine!$A$2:$A$301,0))="","",INDEX(Tasks!$D$3:$D$302,MATCH(SMALL(Engine!$A$2:$A$301,ROWS($A$7:$A91)),Engine!$A$2:$A$301,0))),"")</f>
        <v/>
      </c>
      <c r="E91" s="17" t="str">
        <f>IFERROR(IF(INDEX(Tasks!$F$3:$F$302,MATCH(SMALL(Engine!$A$2:$A$301,ROWS($A$7:$A91)),Engine!$A$2:$A$301,0))="","",INDEX(Tasks!$F$3:$F$302,MATCH(SMALL(Engine!$A$2:$A$301,ROWS($A$7:$A91)),Engine!$A$2:$A$301,0))),"")</f>
        <v/>
      </c>
      <c r="F91" s="16" t="str">
        <f t="shared" ca="1" si="1"/>
        <v/>
      </c>
    </row>
    <row r="92" spans="1:6" ht="17.25" x14ac:dyDescent="0.4">
      <c r="A92" s="16" t="str">
        <f>IFERROR(IF(INDEX(Tasks!$A$3:$A$302,MATCH(SMALL(Engine!$A$2:$A$301,ROWS($A$7:$A92)),Engine!$A$2:$A$301,0))="","",INDEX(Tasks!$A$3:$A$302,MATCH(SMALL(Engine!$A$2:$A$301,ROWS($A$7:$A92)),Engine!$A$2:$A$301,0))),"")</f>
        <v/>
      </c>
      <c r="B92" s="16" t="str">
        <f>IFERROR(IF(INDEX(Tasks!$B$3:$B$302,MATCH(SMALL(Engine!$A$2:$A$301,ROWS($A$7:$A92)),Engine!$A$2:$A$301,0))="","",INDEX(Tasks!$B$3:$B$302,MATCH(SMALL(Engine!$A$2:$A$301,ROWS($A$7:$A92)),Engine!$A$2:$A$301,0))),"")</f>
        <v/>
      </c>
      <c r="C92" s="16" t="str">
        <f>IFERROR(IF(INDEX(Tasks!$C$3:$C$302,MATCH(SMALL(Engine!$A$2:$A$301,ROWS($A$7:$A92)),Engine!$A$2:$A$301,0))="","",INDEX(Tasks!$C$3:$C$302,MATCH(SMALL(Engine!$A$2:$A$301,ROWS($A$7:$A92)),Engine!$A$2:$A$301,0))),"")</f>
        <v/>
      </c>
      <c r="D92" s="16" t="str">
        <f>IFERROR(IF(INDEX(Tasks!$D$3:$D$302,MATCH(SMALL(Engine!$A$2:$A$301,ROWS($A$7:$A92)),Engine!$A$2:$A$301,0))="","",INDEX(Tasks!$D$3:$D$302,MATCH(SMALL(Engine!$A$2:$A$301,ROWS($A$7:$A92)),Engine!$A$2:$A$301,0))),"")</f>
        <v/>
      </c>
      <c r="E92" s="17" t="str">
        <f>IFERROR(IF(INDEX(Tasks!$F$3:$F$302,MATCH(SMALL(Engine!$A$2:$A$301,ROWS($A$7:$A92)),Engine!$A$2:$A$301,0))="","",INDEX(Tasks!$F$3:$F$302,MATCH(SMALL(Engine!$A$2:$A$301,ROWS($A$7:$A92)),Engine!$A$2:$A$301,0))),"")</f>
        <v/>
      </c>
      <c r="F92" s="16" t="str">
        <f t="shared" ca="1" si="1"/>
        <v/>
      </c>
    </row>
    <row r="93" spans="1:6" ht="17.25" x14ac:dyDescent="0.4">
      <c r="A93" s="16" t="str">
        <f>IFERROR(IF(INDEX(Tasks!$A$3:$A$302,MATCH(SMALL(Engine!$A$2:$A$301,ROWS($A$7:$A93)),Engine!$A$2:$A$301,0))="","",INDEX(Tasks!$A$3:$A$302,MATCH(SMALL(Engine!$A$2:$A$301,ROWS($A$7:$A93)),Engine!$A$2:$A$301,0))),"")</f>
        <v/>
      </c>
      <c r="B93" s="16" t="str">
        <f>IFERROR(IF(INDEX(Tasks!$B$3:$B$302,MATCH(SMALL(Engine!$A$2:$A$301,ROWS($A$7:$A93)),Engine!$A$2:$A$301,0))="","",INDEX(Tasks!$B$3:$B$302,MATCH(SMALL(Engine!$A$2:$A$301,ROWS($A$7:$A93)),Engine!$A$2:$A$301,0))),"")</f>
        <v/>
      </c>
      <c r="C93" s="16" t="str">
        <f>IFERROR(IF(INDEX(Tasks!$C$3:$C$302,MATCH(SMALL(Engine!$A$2:$A$301,ROWS($A$7:$A93)),Engine!$A$2:$A$301,0))="","",INDEX(Tasks!$C$3:$C$302,MATCH(SMALL(Engine!$A$2:$A$301,ROWS($A$7:$A93)),Engine!$A$2:$A$301,0))),"")</f>
        <v/>
      </c>
      <c r="D93" s="16" t="str">
        <f>IFERROR(IF(INDEX(Tasks!$D$3:$D$302,MATCH(SMALL(Engine!$A$2:$A$301,ROWS($A$7:$A93)),Engine!$A$2:$A$301,0))="","",INDEX(Tasks!$D$3:$D$302,MATCH(SMALL(Engine!$A$2:$A$301,ROWS($A$7:$A93)),Engine!$A$2:$A$301,0))),"")</f>
        <v/>
      </c>
      <c r="E93" s="17" t="str">
        <f>IFERROR(IF(INDEX(Tasks!$F$3:$F$302,MATCH(SMALL(Engine!$A$2:$A$301,ROWS($A$7:$A93)),Engine!$A$2:$A$301,0))="","",INDEX(Tasks!$F$3:$F$302,MATCH(SMALL(Engine!$A$2:$A$301,ROWS($A$7:$A93)),Engine!$A$2:$A$301,0))),"")</f>
        <v/>
      </c>
      <c r="F93" s="16" t="str">
        <f t="shared" ca="1" si="1"/>
        <v/>
      </c>
    </row>
    <row r="94" spans="1:6" ht="17.25" x14ac:dyDescent="0.4">
      <c r="A94" s="16" t="str">
        <f>IFERROR(IF(INDEX(Tasks!$A$3:$A$302,MATCH(SMALL(Engine!$A$2:$A$301,ROWS($A$7:$A94)),Engine!$A$2:$A$301,0))="","",INDEX(Tasks!$A$3:$A$302,MATCH(SMALL(Engine!$A$2:$A$301,ROWS($A$7:$A94)),Engine!$A$2:$A$301,0))),"")</f>
        <v/>
      </c>
      <c r="B94" s="16" t="str">
        <f>IFERROR(IF(INDEX(Tasks!$B$3:$B$302,MATCH(SMALL(Engine!$A$2:$A$301,ROWS($A$7:$A94)),Engine!$A$2:$A$301,0))="","",INDEX(Tasks!$B$3:$B$302,MATCH(SMALL(Engine!$A$2:$A$301,ROWS($A$7:$A94)),Engine!$A$2:$A$301,0))),"")</f>
        <v/>
      </c>
      <c r="C94" s="16" t="str">
        <f>IFERROR(IF(INDEX(Tasks!$C$3:$C$302,MATCH(SMALL(Engine!$A$2:$A$301,ROWS($A$7:$A94)),Engine!$A$2:$A$301,0))="","",INDEX(Tasks!$C$3:$C$302,MATCH(SMALL(Engine!$A$2:$A$301,ROWS($A$7:$A94)),Engine!$A$2:$A$301,0))),"")</f>
        <v/>
      </c>
      <c r="D94" s="16" t="str">
        <f>IFERROR(IF(INDEX(Tasks!$D$3:$D$302,MATCH(SMALL(Engine!$A$2:$A$301,ROWS($A$7:$A94)),Engine!$A$2:$A$301,0))="","",INDEX(Tasks!$D$3:$D$302,MATCH(SMALL(Engine!$A$2:$A$301,ROWS($A$7:$A94)),Engine!$A$2:$A$301,0))),"")</f>
        <v/>
      </c>
      <c r="E94" s="17" t="str">
        <f>IFERROR(IF(INDEX(Tasks!$F$3:$F$302,MATCH(SMALL(Engine!$A$2:$A$301,ROWS($A$7:$A94)),Engine!$A$2:$A$301,0))="","",INDEX(Tasks!$F$3:$F$302,MATCH(SMALL(Engine!$A$2:$A$301,ROWS($A$7:$A94)),Engine!$A$2:$A$301,0))),"")</f>
        <v/>
      </c>
      <c r="F94" s="16" t="str">
        <f t="shared" ca="1" si="1"/>
        <v/>
      </c>
    </row>
    <row r="95" spans="1:6" ht="17.25" x14ac:dyDescent="0.4">
      <c r="A95" s="16" t="str">
        <f>IFERROR(IF(INDEX(Tasks!$A$3:$A$302,MATCH(SMALL(Engine!$A$2:$A$301,ROWS($A$7:$A95)),Engine!$A$2:$A$301,0))="","",INDEX(Tasks!$A$3:$A$302,MATCH(SMALL(Engine!$A$2:$A$301,ROWS($A$7:$A95)),Engine!$A$2:$A$301,0))),"")</f>
        <v/>
      </c>
      <c r="B95" s="16" t="str">
        <f>IFERROR(IF(INDEX(Tasks!$B$3:$B$302,MATCH(SMALL(Engine!$A$2:$A$301,ROWS($A$7:$A95)),Engine!$A$2:$A$301,0))="","",INDEX(Tasks!$B$3:$B$302,MATCH(SMALL(Engine!$A$2:$A$301,ROWS($A$7:$A95)),Engine!$A$2:$A$301,0))),"")</f>
        <v/>
      </c>
      <c r="C95" s="16" t="str">
        <f>IFERROR(IF(INDEX(Tasks!$C$3:$C$302,MATCH(SMALL(Engine!$A$2:$A$301,ROWS($A$7:$A95)),Engine!$A$2:$A$301,0))="","",INDEX(Tasks!$C$3:$C$302,MATCH(SMALL(Engine!$A$2:$A$301,ROWS($A$7:$A95)),Engine!$A$2:$A$301,0))),"")</f>
        <v/>
      </c>
      <c r="D95" s="16" t="str">
        <f>IFERROR(IF(INDEX(Tasks!$D$3:$D$302,MATCH(SMALL(Engine!$A$2:$A$301,ROWS($A$7:$A95)),Engine!$A$2:$A$301,0))="","",INDEX(Tasks!$D$3:$D$302,MATCH(SMALL(Engine!$A$2:$A$301,ROWS($A$7:$A95)),Engine!$A$2:$A$301,0))),"")</f>
        <v/>
      </c>
      <c r="E95" s="17" t="str">
        <f>IFERROR(IF(INDEX(Tasks!$F$3:$F$302,MATCH(SMALL(Engine!$A$2:$A$301,ROWS($A$7:$A95)),Engine!$A$2:$A$301,0))="","",INDEX(Tasks!$F$3:$F$302,MATCH(SMALL(Engine!$A$2:$A$301,ROWS($A$7:$A95)),Engine!$A$2:$A$301,0))),"")</f>
        <v/>
      </c>
      <c r="F95" s="16" t="str">
        <f t="shared" ca="1" si="1"/>
        <v/>
      </c>
    </row>
    <row r="96" spans="1:6" ht="17.25" x14ac:dyDescent="0.4">
      <c r="A96" s="16" t="str">
        <f>IFERROR(IF(INDEX(Tasks!$A$3:$A$302,MATCH(SMALL(Engine!$A$2:$A$301,ROWS($A$7:$A96)),Engine!$A$2:$A$301,0))="","",INDEX(Tasks!$A$3:$A$302,MATCH(SMALL(Engine!$A$2:$A$301,ROWS($A$7:$A96)),Engine!$A$2:$A$301,0))),"")</f>
        <v/>
      </c>
      <c r="B96" s="16" t="str">
        <f>IFERROR(IF(INDEX(Tasks!$B$3:$B$302,MATCH(SMALL(Engine!$A$2:$A$301,ROWS($A$7:$A96)),Engine!$A$2:$A$301,0))="","",INDEX(Tasks!$B$3:$B$302,MATCH(SMALL(Engine!$A$2:$A$301,ROWS($A$7:$A96)),Engine!$A$2:$A$301,0))),"")</f>
        <v/>
      </c>
      <c r="C96" s="16" t="str">
        <f>IFERROR(IF(INDEX(Tasks!$C$3:$C$302,MATCH(SMALL(Engine!$A$2:$A$301,ROWS($A$7:$A96)),Engine!$A$2:$A$301,0))="","",INDEX(Tasks!$C$3:$C$302,MATCH(SMALL(Engine!$A$2:$A$301,ROWS($A$7:$A96)),Engine!$A$2:$A$301,0))),"")</f>
        <v/>
      </c>
      <c r="D96" s="16" t="str">
        <f>IFERROR(IF(INDEX(Tasks!$D$3:$D$302,MATCH(SMALL(Engine!$A$2:$A$301,ROWS($A$7:$A96)),Engine!$A$2:$A$301,0))="","",INDEX(Tasks!$D$3:$D$302,MATCH(SMALL(Engine!$A$2:$A$301,ROWS($A$7:$A96)),Engine!$A$2:$A$301,0))),"")</f>
        <v/>
      </c>
      <c r="E96" s="17" t="str">
        <f>IFERROR(IF(INDEX(Tasks!$F$3:$F$302,MATCH(SMALL(Engine!$A$2:$A$301,ROWS($A$7:$A96)),Engine!$A$2:$A$301,0))="","",INDEX(Tasks!$F$3:$F$302,MATCH(SMALL(Engine!$A$2:$A$301,ROWS($A$7:$A96)),Engine!$A$2:$A$301,0))),"")</f>
        <v/>
      </c>
      <c r="F96" s="16" t="str">
        <f t="shared" ca="1" si="1"/>
        <v/>
      </c>
    </row>
    <row r="97" spans="1:6" ht="17.25" x14ac:dyDescent="0.4">
      <c r="A97" s="16" t="str">
        <f>IFERROR(IF(INDEX(Tasks!$A$3:$A$302,MATCH(SMALL(Engine!$A$2:$A$301,ROWS($A$7:$A97)),Engine!$A$2:$A$301,0))="","",INDEX(Tasks!$A$3:$A$302,MATCH(SMALL(Engine!$A$2:$A$301,ROWS($A$7:$A97)),Engine!$A$2:$A$301,0))),"")</f>
        <v/>
      </c>
      <c r="B97" s="16" t="str">
        <f>IFERROR(IF(INDEX(Tasks!$B$3:$B$302,MATCH(SMALL(Engine!$A$2:$A$301,ROWS($A$7:$A97)),Engine!$A$2:$A$301,0))="","",INDEX(Tasks!$B$3:$B$302,MATCH(SMALL(Engine!$A$2:$A$301,ROWS($A$7:$A97)),Engine!$A$2:$A$301,0))),"")</f>
        <v/>
      </c>
      <c r="C97" s="16" t="str">
        <f>IFERROR(IF(INDEX(Tasks!$C$3:$C$302,MATCH(SMALL(Engine!$A$2:$A$301,ROWS($A$7:$A97)),Engine!$A$2:$A$301,0))="","",INDEX(Tasks!$C$3:$C$302,MATCH(SMALL(Engine!$A$2:$A$301,ROWS($A$7:$A97)),Engine!$A$2:$A$301,0))),"")</f>
        <v/>
      </c>
      <c r="D97" s="16" t="str">
        <f>IFERROR(IF(INDEX(Tasks!$D$3:$D$302,MATCH(SMALL(Engine!$A$2:$A$301,ROWS($A$7:$A97)),Engine!$A$2:$A$301,0))="","",INDEX(Tasks!$D$3:$D$302,MATCH(SMALL(Engine!$A$2:$A$301,ROWS($A$7:$A97)),Engine!$A$2:$A$301,0))),"")</f>
        <v/>
      </c>
      <c r="E97" s="17" t="str">
        <f>IFERROR(IF(INDEX(Tasks!$F$3:$F$302,MATCH(SMALL(Engine!$A$2:$A$301,ROWS($A$7:$A97)),Engine!$A$2:$A$301,0))="","",INDEX(Tasks!$F$3:$F$302,MATCH(SMALL(Engine!$A$2:$A$301,ROWS($A$7:$A97)),Engine!$A$2:$A$301,0))),"")</f>
        <v/>
      </c>
      <c r="F97" s="16" t="str">
        <f t="shared" ca="1" si="1"/>
        <v/>
      </c>
    </row>
    <row r="98" spans="1:6" ht="17.25" x14ac:dyDescent="0.4">
      <c r="A98" s="16" t="str">
        <f>IFERROR(IF(INDEX(Tasks!$A$3:$A$302,MATCH(SMALL(Engine!$A$2:$A$301,ROWS($A$7:$A98)),Engine!$A$2:$A$301,0))="","",INDEX(Tasks!$A$3:$A$302,MATCH(SMALL(Engine!$A$2:$A$301,ROWS($A$7:$A98)),Engine!$A$2:$A$301,0))),"")</f>
        <v/>
      </c>
      <c r="B98" s="16" t="str">
        <f>IFERROR(IF(INDEX(Tasks!$B$3:$B$302,MATCH(SMALL(Engine!$A$2:$A$301,ROWS($A$7:$A98)),Engine!$A$2:$A$301,0))="","",INDEX(Tasks!$B$3:$B$302,MATCH(SMALL(Engine!$A$2:$A$301,ROWS($A$7:$A98)),Engine!$A$2:$A$301,0))),"")</f>
        <v/>
      </c>
      <c r="C98" s="16" t="str">
        <f>IFERROR(IF(INDEX(Tasks!$C$3:$C$302,MATCH(SMALL(Engine!$A$2:$A$301,ROWS($A$7:$A98)),Engine!$A$2:$A$301,0))="","",INDEX(Tasks!$C$3:$C$302,MATCH(SMALL(Engine!$A$2:$A$301,ROWS($A$7:$A98)),Engine!$A$2:$A$301,0))),"")</f>
        <v/>
      </c>
      <c r="D98" s="16" t="str">
        <f>IFERROR(IF(INDEX(Tasks!$D$3:$D$302,MATCH(SMALL(Engine!$A$2:$A$301,ROWS($A$7:$A98)),Engine!$A$2:$A$301,0))="","",INDEX(Tasks!$D$3:$D$302,MATCH(SMALL(Engine!$A$2:$A$301,ROWS($A$7:$A98)),Engine!$A$2:$A$301,0))),"")</f>
        <v/>
      </c>
      <c r="E98" s="17" t="str">
        <f>IFERROR(IF(INDEX(Tasks!$F$3:$F$302,MATCH(SMALL(Engine!$A$2:$A$301,ROWS($A$7:$A98)),Engine!$A$2:$A$301,0))="","",INDEX(Tasks!$F$3:$F$302,MATCH(SMALL(Engine!$A$2:$A$301,ROWS($A$7:$A98)),Engine!$A$2:$A$301,0))),"")</f>
        <v/>
      </c>
      <c r="F98" s="16" t="str">
        <f t="shared" ca="1" si="1"/>
        <v/>
      </c>
    </row>
    <row r="99" spans="1:6" ht="17.25" x14ac:dyDescent="0.4">
      <c r="A99" s="16" t="str">
        <f>IFERROR(IF(INDEX(Tasks!$A$3:$A$302,MATCH(SMALL(Engine!$A$2:$A$301,ROWS($A$7:$A99)),Engine!$A$2:$A$301,0))="","",INDEX(Tasks!$A$3:$A$302,MATCH(SMALL(Engine!$A$2:$A$301,ROWS($A$7:$A99)),Engine!$A$2:$A$301,0))),"")</f>
        <v/>
      </c>
      <c r="B99" s="16" t="str">
        <f>IFERROR(IF(INDEX(Tasks!$B$3:$B$302,MATCH(SMALL(Engine!$A$2:$A$301,ROWS($A$7:$A99)),Engine!$A$2:$A$301,0))="","",INDEX(Tasks!$B$3:$B$302,MATCH(SMALL(Engine!$A$2:$A$301,ROWS($A$7:$A99)),Engine!$A$2:$A$301,0))),"")</f>
        <v/>
      </c>
      <c r="C99" s="16" t="str">
        <f>IFERROR(IF(INDEX(Tasks!$C$3:$C$302,MATCH(SMALL(Engine!$A$2:$A$301,ROWS($A$7:$A99)),Engine!$A$2:$A$301,0))="","",INDEX(Tasks!$C$3:$C$302,MATCH(SMALL(Engine!$A$2:$A$301,ROWS($A$7:$A99)),Engine!$A$2:$A$301,0))),"")</f>
        <v/>
      </c>
      <c r="D99" s="16" t="str">
        <f>IFERROR(IF(INDEX(Tasks!$D$3:$D$302,MATCH(SMALL(Engine!$A$2:$A$301,ROWS($A$7:$A99)),Engine!$A$2:$A$301,0))="","",INDEX(Tasks!$D$3:$D$302,MATCH(SMALL(Engine!$A$2:$A$301,ROWS($A$7:$A99)),Engine!$A$2:$A$301,0))),"")</f>
        <v/>
      </c>
      <c r="E99" s="17" t="str">
        <f>IFERROR(IF(INDEX(Tasks!$F$3:$F$302,MATCH(SMALL(Engine!$A$2:$A$301,ROWS($A$7:$A99)),Engine!$A$2:$A$301,0))="","",INDEX(Tasks!$F$3:$F$302,MATCH(SMALL(Engine!$A$2:$A$301,ROWS($A$7:$A99)),Engine!$A$2:$A$301,0))),"")</f>
        <v/>
      </c>
      <c r="F99" s="16" t="str">
        <f t="shared" ca="1" si="1"/>
        <v/>
      </c>
    </row>
    <row r="100" spans="1:6" ht="17.25" x14ac:dyDescent="0.4">
      <c r="A100" s="16" t="str">
        <f>IFERROR(IF(INDEX(Tasks!$A$3:$A$302,MATCH(SMALL(Engine!$A$2:$A$301,ROWS($A$7:$A100)),Engine!$A$2:$A$301,0))="","",INDEX(Tasks!$A$3:$A$302,MATCH(SMALL(Engine!$A$2:$A$301,ROWS($A$7:$A100)),Engine!$A$2:$A$301,0))),"")</f>
        <v/>
      </c>
      <c r="B100" s="16" t="str">
        <f>IFERROR(IF(INDEX(Tasks!$B$3:$B$302,MATCH(SMALL(Engine!$A$2:$A$301,ROWS($A$7:$A100)),Engine!$A$2:$A$301,0))="","",INDEX(Tasks!$B$3:$B$302,MATCH(SMALL(Engine!$A$2:$A$301,ROWS($A$7:$A100)),Engine!$A$2:$A$301,0))),"")</f>
        <v/>
      </c>
      <c r="C100" s="16" t="str">
        <f>IFERROR(IF(INDEX(Tasks!$C$3:$C$302,MATCH(SMALL(Engine!$A$2:$A$301,ROWS($A$7:$A100)),Engine!$A$2:$A$301,0))="","",INDEX(Tasks!$C$3:$C$302,MATCH(SMALL(Engine!$A$2:$A$301,ROWS($A$7:$A100)),Engine!$A$2:$A$301,0))),"")</f>
        <v/>
      </c>
      <c r="D100" s="16" t="str">
        <f>IFERROR(IF(INDEX(Tasks!$D$3:$D$302,MATCH(SMALL(Engine!$A$2:$A$301,ROWS($A$7:$A100)),Engine!$A$2:$A$301,0))="","",INDEX(Tasks!$D$3:$D$302,MATCH(SMALL(Engine!$A$2:$A$301,ROWS($A$7:$A100)),Engine!$A$2:$A$301,0))),"")</f>
        <v/>
      </c>
      <c r="E100" s="17" t="str">
        <f>IFERROR(IF(INDEX(Tasks!$F$3:$F$302,MATCH(SMALL(Engine!$A$2:$A$301,ROWS($A$7:$A100)),Engine!$A$2:$A$301,0))="","",INDEX(Tasks!$F$3:$F$302,MATCH(SMALL(Engine!$A$2:$A$301,ROWS($A$7:$A100)),Engine!$A$2:$A$301,0))),"")</f>
        <v/>
      </c>
      <c r="F100" s="16" t="str">
        <f t="shared" ca="1" si="1"/>
        <v/>
      </c>
    </row>
    <row r="101" spans="1:6" ht="17.25" x14ac:dyDescent="0.4">
      <c r="A101" s="16" t="str">
        <f>IFERROR(IF(INDEX(Tasks!$A$3:$A$302,MATCH(SMALL(Engine!$A$2:$A$301,ROWS($A$7:$A101)),Engine!$A$2:$A$301,0))="","",INDEX(Tasks!$A$3:$A$302,MATCH(SMALL(Engine!$A$2:$A$301,ROWS($A$7:$A101)),Engine!$A$2:$A$301,0))),"")</f>
        <v/>
      </c>
      <c r="B101" s="16" t="str">
        <f>IFERROR(IF(INDEX(Tasks!$B$3:$B$302,MATCH(SMALL(Engine!$A$2:$A$301,ROWS($A$7:$A101)),Engine!$A$2:$A$301,0))="","",INDEX(Tasks!$B$3:$B$302,MATCH(SMALL(Engine!$A$2:$A$301,ROWS($A$7:$A101)),Engine!$A$2:$A$301,0))),"")</f>
        <v/>
      </c>
      <c r="C101" s="16" t="str">
        <f>IFERROR(IF(INDEX(Tasks!$C$3:$C$302,MATCH(SMALL(Engine!$A$2:$A$301,ROWS($A$7:$A101)),Engine!$A$2:$A$301,0))="","",INDEX(Tasks!$C$3:$C$302,MATCH(SMALL(Engine!$A$2:$A$301,ROWS($A$7:$A101)),Engine!$A$2:$A$301,0))),"")</f>
        <v/>
      </c>
      <c r="D101" s="16" t="str">
        <f>IFERROR(IF(INDEX(Tasks!$D$3:$D$302,MATCH(SMALL(Engine!$A$2:$A$301,ROWS($A$7:$A101)),Engine!$A$2:$A$301,0))="","",INDEX(Tasks!$D$3:$D$302,MATCH(SMALL(Engine!$A$2:$A$301,ROWS($A$7:$A101)),Engine!$A$2:$A$301,0))),"")</f>
        <v/>
      </c>
      <c r="E101" s="17" t="str">
        <f>IFERROR(IF(INDEX(Tasks!$F$3:$F$302,MATCH(SMALL(Engine!$A$2:$A$301,ROWS($A$7:$A101)),Engine!$A$2:$A$301,0))="","",INDEX(Tasks!$F$3:$F$302,MATCH(SMALL(Engine!$A$2:$A$301,ROWS($A$7:$A101)),Engine!$A$2:$A$301,0))),"")</f>
        <v/>
      </c>
      <c r="F101" s="16" t="str">
        <f t="shared" ca="1" si="1"/>
        <v/>
      </c>
    </row>
    <row r="102" spans="1:6" ht="17.25" x14ac:dyDescent="0.4">
      <c r="A102" s="16" t="str">
        <f>IFERROR(IF(INDEX(Tasks!$A$3:$A$302,MATCH(SMALL(Engine!$A$2:$A$301,ROWS($A$7:$A102)),Engine!$A$2:$A$301,0))="","",INDEX(Tasks!$A$3:$A$302,MATCH(SMALL(Engine!$A$2:$A$301,ROWS($A$7:$A102)),Engine!$A$2:$A$301,0))),"")</f>
        <v/>
      </c>
      <c r="B102" s="16" t="str">
        <f>IFERROR(IF(INDEX(Tasks!$B$3:$B$302,MATCH(SMALL(Engine!$A$2:$A$301,ROWS($A$7:$A102)),Engine!$A$2:$A$301,0))="","",INDEX(Tasks!$B$3:$B$302,MATCH(SMALL(Engine!$A$2:$A$301,ROWS($A$7:$A102)),Engine!$A$2:$A$301,0))),"")</f>
        <v/>
      </c>
      <c r="C102" s="16" t="str">
        <f>IFERROR(IF(INDEX(Tasks!$C$3:$C$302,MATCH(SMALL(Engine!$A$2:$A$301,ROWS($A$7:$A102)),Engine!$A$2:$A$301,0))="","",INDEX(Tasks!$C$3:$C$302,MATCH(SMALL(Engine!$A$2:$A$301,ROWS($A$7:$A102)),Engine!$A$2:$A$301,0))),"")</f>
        <v/>
      </c>
      <c r="D102" s="16" t="str">
        <f>IFERROR(IF(INDEX(Tasks!$D$3:$D$302,MATCH(SMALL(Engine!$A$2:$A$301,ROWS($A$7:$A102)),Engine!$A$2:$A$301,0))="","",INDEX(Tasks!$D$3:$D$302,MATCH(SMALL(Engine!$A$2:$A$301,ROWS($A$7:$A102)),Engine!$A$2:$A$301,0))),"")</f>
        <v/>
      </c>
      <c r="E102" s="17" t="str">
        <f>IFERROR(IF(INDEX(Tasks!$F$3:$F$302,MATCH(SMALL(Engine!$A$2:$A$301,ROWS($A$7:$A102)),Engine!$A$2:$A$301,0))="","",INDEX(Tasks!$F$3:$F$302,MATCH(SMALL(Engine!$A$2:$A$301,ROWS($A$7:$A102)),Engine!$A$2:$A$301,0))),"")</f>
        <v/>
      </c>
      <c r="F102" s="16" t="str">
        <f t="shared" ca="1" si="1"/>
        <v/>
      </c>
    </row>
    <row r="103" spans="1:6" ht="17.25" x14ac:dyDescent="0.4">
      <c r="A103" s="16" t="str">
        <f>IFERROR(IF(INDEX(Tasks!$A$3:$A$302,MATCH(SMALL(Engine!$A$2:$A$301,ROWS($A$7:$A103)),Engine!$A$2:$A$301,0))="","",INDEX(Tasks!$A$3:$A$302,MATCH(SMALL(Engine!$A$2:$A$301,ROWS($A$7:$A103)),Engine!$A$2:$A$301,0))),"")</f>
        <v/>
      </c>
      <c r="B103" s="16" t="str">
        <f>IFERROR(IF(INDEX(Tasks!$B$3:$B$302,MATCH(SMALL(Engine!$A$2:$A$301,ROWS($A$7:$A103)),Engine!$A$2:$A$301,0))="","",INDEX(Tasks!$B$3:$B$302,MATCH(SMALL(Engine!$A$2:$A$301,ROWS($A$7:$A103)),Engine!$A$2:$A$301,0))),"")</f>
        <v/>
      </c>
      <c r="C103" s="16" t="str">
        <f>IFERROR(IF(INDEX(Tasks!$C$3:$C$302,MATCH(SMALL(Engine!$A$2:$A$301,ROWS($A$7:$A103)),Engine!$A$2:$A$301,0))="","",INDEX(Tasks!$C$3:$C$302,MATCH(SMALL(Engine!$A$2:$A$301,ROWS($A$7:$A103)),Engine!$A$2:$A$301,0))),"")</f>
        <v/>
      </c>
      <c r="D103" s="16" t="str">
        <f>IFERROR(IF(INDEX(Tasks!$D$3:$D$302,MATCH(SMALL(Engine!$A$2:$A$301,ROWS($A$7:$A103)),Engine!$A$2:$A$301,0))="","",INDEX(Tasks!$D$3:$D$302,MATCH(SMALL(Engine!$A$2:$A$301,ROWS($A$7:$A103)),Engine!$A$2:$A$301,0))),"")</f>
        <v/>
      </c>
      <c r="E103" s="17" t="str">
        <f>IFERROR(IF(INDEX(Tasks!$F$3:$F$302,MATCH(SMALL(Engine!$A$2:$A$301,ROWS($A$7:$A103)),Engine!$A$2:$A$301,0))="","",INDEX(Tasks!$F$3:$F$302,MATCH(SMALL(Engine!$A$2:$A$301,ROWS($A$7:$A103)),Engine!$A$2:$A$301,0))),"")</f>
        <v/>
      </c>
      <c r="F103" s="16" t="str">
        <f t="shared" ca="1" si="1"/>
        <v/>
      </c>
    </row>
    <row r="104" spans="1:6" ht="17.25" x14ac:dyDescent="0.4">
      <c r="A104" s="16" t="str">
        <f>IFERROR(IF(INDEX(Tasks!$A$3:$A$302,MATCH(SMALL(Engine!$A$2:$A$301,ROWS($A$7:$A104)),Engine!$A$2:$A$301,0))="","",INDEX(Tasks!$A$3:$A$302,MATCH(SMALL(Engine!$A$2:$A$301,ROWS($A$7:$A104)),Engine!$A$2:$A$301,0))),"")</f>
        <v/>
      </c>
      <c r="B104" s="16" t="str">
        <f>IFERROR(IF(INDEX(Tasks!$B$3:$B$302,MATCH(SMALL(Engine!$A$2:$A$301,ROWS($A$7:$A104)),Engine!$A$2:$A$301,0))="","",INDEX(Tasks!$B$3:$B$302,MATCH(SMALL(Engine!$A$2:$A$301,ROWS($A$7:$A104)),Engine!$A$2:$A$301,0))),"")</f>
        <v/>
      </c>
      <c r="C104" s="16" t="str">
        <f>IFERROR(IF(INDEX(Tasks!$C$3:$C$302,MATCH(SMALL(Engine!$A$2:$A$301,ROWS($A$7:$A104)),Engine!$A$2:$A$301,0))="","",INDEX(Tasks!$C$3:$C$302,MATCH(SMALL(Engine!$A$2:$A$301,ROWS($A$7:$A104)),Engine!$A$2:$A$301,0))),"")</f>
        <v/>
      </c>
      <c r="D104" s="16" t="str">
        <f>IFERROR(IF(INDEX(Tasks!$D$3:$D$302,MATCH(SMALL(Engine!$A$2:$A$301,ROWS($A$7:$A104)),Engine!$A$2:$A$301,0))="","",INDEX(Tasks!$D$3:$D$302,MATCH(SMALL(Engine!$A$2:$A$301,ROWS($A$7:$A104)),Engine!$A$2:$A$301,0))),"")</f>
        <v/>
      </c>
      <c r="E104" s="17" t="str">
        <f>IFERROR(IF(INDEX(Tasks!$F$3:$F$302,MATCH(SMALL(Engine!$A$2:$A$301,ROWS($A$7:$A104)),Engine!$A$2:$A$301,0))="","",INDEX(Tasks!$F$3:$F$302,MATCH(SMALL(Engine!$A$2:$A$301,ROWS($A$7:$A104)),Engine!$A$2:$A$301,0))),"")</f>
        <v/>
      </c>
      <c r="F104" s="16" t="str">
        <f t="shared" ca="1" si="1"/>
        <v/>
      </c>
    </row>
    <row r="105" spans="1:6" ht="17.25" x14ac:dyDescent="0.4">
      <c r="A105" s="16" t="str">
        <f>IFERROR(IF(INDEX(Tasks!$A$3:$A$302,MATCH(SMALL(Engine!$A$2:$A$301,ROWS($A$7:$A105)),Engine!$A$2:$A$301,0))="","",INDEX(Tasks!$A$3:$A$302,MATCH(SMALL(Engine!$A$2:$A$301,ROWS($A$7:$A105)),Engine!$A$2:$A$301,0))),"")</f>
        <v/>
      </c>
      <c r="B105" s="16" t="str">
        <f>IFERROR(IF(INDEX(Tasks!$B$3:$B$302,MATCH(SMALL(Engine!$A$2:$A$301,ROWS($A$7:$A105)),Engine!$A$2:$A$301,0))="","",INDEX(Tasks!$B$3:$B$302,MATCH(SMALL(Engine!$A$2:$A$301,ROWS($A$7:$A105)),Engine!$A$2:$A$301,0))),"")</f>
        <v/>
      </c>
      <c r="C105" s="16" t="str">
        <f>IFERROR(IF(INDEX(Tasks!$C$3:$C$302,MATCH(SMALL(Engine!$A$2:$A$301,ROWS($A$7:$A105)),Engine!$A$2:$A$301,0))="","",INDEX(Tasks!$C$3:$C$302,MATCH(SMALL(Engine!$A$2:$A$301,ROWS($A$7:$A105)),Engine!$A$2:$A$301,0))),"")</f>
        <v/>
      </c>
      <c r="D105" s="16" t="str">
        <f>IFERROR(IF(INDEX(Tasks!$D$3:$D$302,MATCH(SMALL(Engine!$A$2:$A$301,ROWS($A$7:$A105)),Engine!$A$2:$A$301,0))="","",INDEX(Tasks!$D$3:$D$302,MATCH(SMALL(Engine!$A$2:$A$301,ROWS($A$7:$A105)),Engine!$A$2:$A$301,0))),"")</f>
        <v/>
      </c>
      <c r="E105" s="17" t="str">
        <f>IFERROR(IF(INDEX(Tasks!$F$3:$F$302,MATCH(SMALL(Engine!$A$2:$A$301,ROWS($A$7:$A105)),Engine!$A$2:$A$301,0))="","",INDEX(Tasks!$F$3:$F$302,MATCH(SMALL(Engine!$A$2:$A$301,ROWS($A$7:$A105)),Engine!$A$2:$A$301,0))),"")</f>
        <v/>
      </c>
      <c r="F105" s="16" t="str">
        <f t="shared" ca="1" si="1"/>
        <v/>
      </c>
    </row>
    <row r="106" spans="1:6" ht="17.25" x14ac:dyDescent="0.4">
      <c r="A106" s="16" t="str">
        <f>IFERROR(IF(INDEX(Tasks!$A$3:$A$302,MATCH(SMALL(Engine!$A$2:$A$301,ROWS($A$7:$A106)),Engine!$A$2:$A$301,0))="","",INDEX(Tasks!$A$3:$A$302,MATCH(SMALL(Engine!$A$2:$A$301,ROWS($A$7:$A106)),Engine!$A$2:$A$301,0))),"")</f>
        <v/>
      </c>
      <c r="B106" s="16" t="str">
        <f>IFERROR(IF(INDEX(Tasks!$B$3:$B$302,MATCH(SMALL(Engine!$A$2:$A$301,ROWS($A$7:$A106)),Engine!$A$2:$A$301,0))="","",INDEX(Tasks!$B$3:$B$302,MATCH(SMALL(Engine!$A$2:$A$301,ROWS($A$7:$A106)),Engine!$A$2:$A$301,0))),"")</f>
        <v/>
      </c>
      <c r="C106" s="16" t="str">
        <f>IFERROR(IF(INDEX(Tasks!$C$3:$C$302,MATCH(SMALL(Engine!$A$2:$A$301,ROWS($A$7:$A106)),Engine!$A$2:$A$301,0))="","",INDEX(Tasks!$C$3:$C$302,MATCH(SMALL(Engine!$A$2:$A$301,ROWS($A$7:$A106)),Engine!$A$2:$A$301,0))),"")</f>
        <v/>
      </c>
      <c r="D106" s="16" t="str">
        <f>IFERROR(IF(INDEX(Tasks!$D$3:$D$302,MATCH(SMALL(Engine!$A$2:$A$301,ROWS($A$7:$A106)),Engine!$A$2:$A$301,0))="","",INDEX(Tasks!$D$3:$D$302,MATCH(SMALL(Engine!$A$2:$A$301,ROWS($A$7:$A106)),Engine!$A$2:$A$301,0))),"")</f>
        <v/>
      </c>
      <c r="E106" s="17" t="str">
        <f>IFERROR(IF(INDEX(Tasks!$F$3:$F$302,MATCH(SMALL(Engine!$A$2:$A$301,ROWS($A$7:$A106)),Engine!$A$2:$A$301,0))="","",INDEX(Tasks!$F$3:$F$302,MATCH(SMALL(Engine!$A$2:$A$301,ROWS($A$7:$A106)),Engine!$A$2:$A$301,0))),"")</f>
        <v/>
      </c>
      <c r="F106" s="16" t="str">
        <f t="shared" ca="1" si="1"/>
        <v/>
      </c>
    </row>
    <row r="107" spans="1:6" ht="17.25" x14ac:dyDescent="0.4">
      <c r="A107" s="16" t="str">
        <f>IFERROR(IF(INDEX(Tasks!$A$3:$A$302,MATCH(SMALL(Engine!$A$2:$A$301,ROWS($A$7:$A107)),Engine!$A$2:$A$301,0))="","",INDEX(Tasks!$A$3:$A$302,MATCH(SMALL(Engine!$A$2:$A$301,ROWS($A$7:$A107)),Engine!$A$2:$A$301,0))),"")</f>
        <v/>
      </c>
      <c r="B107" s="16" t="str">
        <f>IFERROR(IF(INDEX(Tasks!$B$3:$B$302,MATCH(SMALL(Engine!$A$2:$A$301,ROWS($A$7:$A107)),Engine!$A$2:$A$301,0))="","",INDEX(Tasks!$B$3:$B$302,MATCH(SMALL(Engine!$A$2:$A$301,ROWS($A$7:$A107)),Engine!$A$2:$A$301,0))),"")</f>
        <v/>
      </c>
      <c r="C107" s="16" t="str">
        <f>IFERROR(IF(INDEX(Tasks!$C$3:$C$302,MATCH(SMALL(Engine!$A$2:$A$301,ROWS($A$7:$A107)),Engine!$A$2:$A$301,0))="","",INDEX(Tasks!$C$3:$C$302,MATCH(SMALL(Engine!$A$2:$A$301,ROWS($A$7:$A107)),Engine!$A$2:$A$301,0))),"")</f>
        <v/>
      </c>
      <c r="D107" s="16" t="str">
        <f>IFERROR(IF(INDEX(Tasks!$D$3:$D$302,MATCH(SMALL(Engine!$A$2:$A$301,ROWS($A$7:$A107)),Engine!$A$2:$A$301,0))="","",INDEX(Tasks!$D$3:$D$302,MATCH(SMALL(Engine!$A$2:$A$301,ROWS($A$7:$A107)),Engine!$A$2:$A$301,0))),"")</f>
        <v/>
      </c>
      <c r="E107" s="17" t="str">
        <f>IFERROR(IF(INDEX(Tasks!$F$3:$F$302,MATCH(SMALL(Engine!$A$2:$A$301,ROWS($A$7:$A107)),Engine!$A$2:$A$301,0))="","",INDEX(Tasks!$F$3:$F$302,MATCH(SMALL(Engine!$A$2:$A$301,ROWS($A$7:$A107)),Engine!$A$2:$A$301,0))),"")</f>
        <v/>
      </c>
      <c r="F107" s="16" t="str">
        <f t="shared" ca="1" si="1"/>
        <v/>
      </c>
    </row>
    <row r="108" spans="1:6" ht="17.25" x14ac:dyDescent="0.4">
      <c r="A108" s="16" t="str">
        <f>IFERROR(IF(INDEX(Tasks!$A$3:$A$302,MATCH(SMALL(Engine!$A$2:$A$301,ROWS($A$7:$A108)),Engine!$A$2:$A$301,0))="","",INDEX(Tasks!$A$3:$A$302,MATCH(SMALL(Engine!$A$2:$A$301,ROWS($A$7:$A108)),Engine!$A$2:$A$301,0))),"")</f>
        <v/>
      </c>
      <c r="B108" s="16" t="str">
        <f>IFERROR(IF(INDEX(Tasks!$B$3:$B$302,MATCH(SMALL(Engine!$A$2:$A$301,ROWS($A$7:$A108)),Engine!$A$2:$A$301,0))="","",INDEX(Tasks!$B$3:$B$302,MATCH(SMALL(Engine!$A$2:$A$301,ROWS($A$7:$A108)),Engine!$A$2:$A$301,0))),"")</f>
        <v/>
      </c>
      <c r="C108" s="16" t="str">
        <f>IFERROR(IF(INDEX(Tasks!$C$3:$C$302,MATCH(SMALL(Engine!$A$2:$A$301,ROWS($A$7:$A108)),Engine!$A$2:$A$301,0))="","",INDEX(Tasks!$C$3:$C$302,MATCH(SMALL(Engine!$A$2:$A$301,ROWS($A$7:$A108)),Engine!$A$2:$A$301,0))),"")</f>
        <v/>
      </c>
      <c r="D108" s="16" t="str">
        <f>IFERROR(IF(INDEX(Tasks!$D$3:$D$302,MATCH(SMALL(Engine!$A$2:$A$301,ROWS($A$7:$A108)),Engine!$A$2:$A$301,0))="","",INDEX(Tasks!$D$3:$D$302,MATCH(SMALL(Engine!$A$2:$A$301,ROWS($A$7:$A108)),Engine!$A$2:$A$301,0))),"")</f>
        <v/>
      </c>
      <c r="E108" s="17" t="str">
        <f>IFERROR(IF(INDEX(Tasks!$F$3:$F$302,MATCH(SMALL(Engine!$A$2:$A$301,ROWS($A$7:$A108)),Engine!$A$2:$A$301,0))="","",INDEX(Tasks!$F$3:$F$302,MATCH(SMALL(Engine!$A$2:$A$301,ROWS($A$7:$A108)),Engine!$A$2:$A$301,0))),"")</f>
        <v/>
      </c>
      <c r="F108" s="16" t="str">
        <f t="shared" ca="1" si="1"/>
        <v/>
      </c>
    </row>
    <row r="109" spans="1:6" ht="17.25" x14ac:dyDescent="0.4">
      <c r="A109" s="16" t="str">
        <f>IFERROR(IF(INDEX(Tasks!$A$3:$A$302,MATCH(SMALL(Engine!$A$2:$A$301,ROWS($A$7:$A109)),Engine!$A$2:$A$301,0))="","",INDEX(Tasks!$A$3:$A$302,MATCH(SMALL(Engine!$A$2:$A$301,ROWS($A$7:$A109)),Engine!$A$2:$A$301,0))),"")</f>
        <v/>
      </c>
      <c r="B109" s="16" t="str">
        <f>IFERROR(IF(INDEX(Tasks!$B$3:$B$302,MATCH(SMALL(Engine!$A$2:$A$301,ROWS($A$7:$A109)),Engine!$A$2:$A$301,0))="","",INDEX(Tasks!$B$3:$B$302,MATCH(SMALL(Engine!$A$2:$A$301,ROWS($A$7:$A109)),Engine!$A$2:$A$301,0))),"")</f>
        <v/>
      </c>
      <c r="C109" s="16" t="str">
        <f>IFERROR(IF(INDEX(Tasks!$C$3:$C$302,MATCH(SMALL(Engine!$A$2:$A$301,ROWS($A$7:$A109)),Engine!$A$2:$A$301,0))="","",INDEX(Tasks!$C$3:$C$302,MATCH(SMALL(Engine!$A$2:$A$301,ROWS($A$7:$A109)),Engine!$A$2:$A$301,0))),"")</f>
        <v/>
      </c>
      <c r="D109" s="16" t="str">
        <f>IFERROR(IF(INDEX(Tasks!$D$3:$D$302,MATCH(SMALL(Engine!$A$2:$A$301,ROWS($A$7:$A109)),Engine!$A$2:$A$301,0))="","",INDEX(Tasks!$D$3:$D$302,MATCH(SMALL(Engine!$A$2:$A$301,ROWS($A$7:$A109)),Engine!$A$2:$A$301,0))),"")</f>
        <v/>
      </c>
      <c r="E109" s="17" t="str">
        <f>IFERROR(IF(INDEX(Tasks!$F$3:$F$302,MATCH(SMALL(Engine!$A$2:$A$301,ROWS($A$7:$A109)),Engine!$A$2:$A$301,0))="","",INDEX(Tasks!$F$3:$F$302,MATCH(SMALL(Engine!$A$2:$A$301,ROWS($A$7:$A109)),Engine!$A$2:$A$301,0))),"")</f>
        <v/>
      </c>
      <c r="F109" s="16" t="str">
        <f t="shared" ca="1" si="1"/>
        <v/>
      </c>
    </row>
    <row r="110" spans="1:6" ht="17.25" x14ac:dyDescent="0.4">
      <c r="A110" s="16" t="str">
        <f>IFERROR(IF(INDEX(Tasks!$A$3:$A$302,MATCH(SMALL(Engine!$A$2:$A$301,ROWS($A$7:$A110)),Engine!$A$2:$A$301,0))="","",INDEX(Tasks!$A$3:$A$302,MATCH(SMALL(Engine!$A$2:$A$301,ROWS($A$7:$A110)),Engine!$A$2:$A$301,0))),"")</f>
        <v/>
      </c>
      <c r="B110" s="16" t="str">
        <f>IFERROR(IF(INDEX(Tasks!$B$3:$B$302,MATCH(SMALL(Engine!$A$2:$A$301,ROWS($A$7:$A110)),Engine!$A$2:$A$301,0))="","",INDEX(Tasks!$B$3:$B$302,MATCH(SMALL(Engine!$A$2:$A$301,ROWS($A$7:$A110)),Engine!$A$2:$A$301,0))),"")</f>
        <v/>
      </c>
      <c r="C110" s="16" t="str">
        <f>IFERROR(IF(INDEX(Tasks!$C$3:$C$302,MATCH(SMALL(Engine!$A$2:$A$301,ROWS($A$7:$A110)),Engine!$A$2:$A$301,0))="","",INDEX(Tasks!$C$3:$C$302,MATCH(SMALL(Engine!$A$2:$A$301,ROWS($A$7:$A110)),Engine!$A$2:$A$301,0))),"")</f>
        <v/>
      </c>
      <c r="D110" s="16" t="str">
        <f>IFERROR(IF(INDEX(Tasks!$D$3:$D$302,MATCH(SMALL(Engine!$A$2:$A$301,ROWS($A$7:$A110)),Engine!$A$2:$A$301,0))="","",INDEX(Tasks!$D$3:$D$302,MATCH(SMALL(Engine!$A$2:$A$301,ROWS($A$7:$A110)),Engine!$A$2:$A$301,0))),"")</f>
        <v/>
      </c>
      <c r="E110" s="17" t="str">
        <f>IFERROR(IF(INDEX(Tasks!$F$3:$F$302,MATCH(SMALL(Engine!$A$2:$A$301,ROWS($A$7:$A110)),Engine!$A$2:$A$301,0))="","",INDEX(Tasks!$F$3:$F$302,MATCH(SMALL(Engine!$A$2:$A$301,ROWS($A$7:$A110)),Engine!$A$2:$A$301,0))),"")</f>
        <v/>
      </c>
      <c r="F110" s="16" t="str">
        <f t="shared" ca="1" si="1"/>
        <v/>
      </c>
    </row>
    <row r="111" spans="1:6" ht="17.25" x14ac:dyDescent="0.4">
      <c r="A111" s="16" t="str">
        <f>IFERROR(IF(INDEX(Tasks!$A$3:$A$302,MATCH(SMALL(Engine!$A$2:$A$301,ROWS($A$7:$A111)),Engine!$A$2:$A$301,0))="","",INDEX(Tasks!$A$3:$A$302,MATCH(SMALL(Engine!$A$2:$A$301,ROWS($A$7:$A111)),Engine!$A$2:$A$301,0))),"")</f>
        <v/>
      </c>
      <c r="B111" s="16" t="str">
        <f>IFERROR(IF(INDEX(Tasks!$B$3:$B$302,MATCH(SMALL(Engine!$A$2:$A$301,ROWS($A$7:$A111)),Engine!$A$2:$A$301,0))="","",INDEX(Tasks!$B$3:$B$302,MATCH(SMALL(Engine!$A$2:$A$301,ROWS($A$7:$A111)),Engine!$A$2:$A$301,0))),"")</f>
        <v/>
      </c>
      <c r="C111" s="16" t="str">
        <f>IFERROR(IF(INDEX(Tasks!$C$3:$C$302,MATCH(SMALL(Engine!$A$2:$A$301,ROWS($A$7:$A111)),Engine!$A$2:$A$301,0))="","",INDEX(Tasks!$C$3:$C$302,MATCH(SMALL(Engine!$A$2:$A$301,ROWS($A$7:$A111)),Engine!$A$2:$A$301,0))),"")</f>
        <v/>
      </c>
      <c r="D111" s="16" t="str">
        <f>IFERROR(IF(INDEX(Tasks!$D$3:$D$302,MATCH(SMALL(Engine!$A$2:$A$301,ROWS($A$7:$A111)),Engine!$A$2:$A$301,0))="","",INDEX(Tasks!$D$3:$D$302,MATCH(SMALL(Engine!$A$2:$A$301,ROWS($A$7:$A111)),Engine!$A$2:$A$301,0))),"")</f>
        <v/>
      </c>
      <c r="E111" s="17" t="str">
        <f>IFERROR(IF(INDEX(Tasks!$F$3:$F$302,MATCH(SMALL(Engine!$A$2:$A$301,ROWS($A$7:$A111)),Engine!$A$2:$A$301,0))="","",INDEX(Tasks!$F$3:$F$302,MATCH(SMALL(Engine!$A$2:$A$301,ROWS($A$7:$A111)),Engine!$A$2:$A$301,0))),"")</f>
        <v/>
      </c>
      <c r="F111" s="16" t="str">
        <f t="shared" ca="1" si="1"/>
        <v/>
      </c>
    </row>
    <row r="112" spans="1:6" ht="17.25" x14ac:dyDescent="0.4">
      <c r="A112" s="16" t="str">
        <f>IFERROR(IF(INDEX(Tasks!$A$3:$A$302,MATCH(SMALL(Engine!$A$2:$A$301,ROWS($A$7:$A112)),Engine!$A$2:$A$301,0))="","",INDEX(Tasks!$A$3:$A$302,MATCH(SMALL(Engine!$A$2:$A$301,ROWS($A$7:$A112)),Engine!$A$2:$A$301,0))),"")</f>
        <v/>
      </c>
      <c r="B112" s="16" t="str">
        <f>IFERROR(IF(INDEX(Tasks!$B$3:$B$302,MATCH(SMALL(Engine!$A$2:$A$301,ROWS($A$7:$A112)),Engine!$A$2:$A$301,0))="","",INDEX(Tasks!$B$3:$B$302,MATCH(SMALL(Engine!$A$2:$A$301,ROWS($A$7:$A112)),Engine!$A$2:$A$301,0))),"")</f>
        <v/>
      </c>
      <c r="C112" s="16" t="str">
        <f>IFERROR(IF(INDEX(Tasks!$C$3:$C$302,MATCH(SMALL(Engine!$A$2:$A$301,ROWS($A$7:$A112)),Engine!$A$2:$A$301,0))="","",INDEX(Tasks!$C$3:$C$302,MATCH(SMALL(Engine!$A$2:$A$301,ROWS($A$7:$A112)),Engine!$A$2:$A$301,0))),"")</f>
        <v/>
      </c>
      <c r="D112" s="16" t="str">
        <f>IFERROR(IF(INDEX(Tasks!$D$3:$D$302,MATCH(SMALL(Engine!$A$2:$A$301,ROWS($A$7:$A112)),Engine!$A$2:$A$301,0))="","",INDEX(Tasks!$D$3:$D$302,MATCH(SMALL(Engine!$A$2:$A$301,ROWS($A$7:$A112)),Engine!$A$2:$A$301,0))),"")</f>
        <v/>
      </c>
      <c r="E112" s="17" t="str">
        <f>IFERROR(IF(INDEX(Tasks!$F$3:$F$302,MATCH(SMALL(Engine!$A$2:$A$301,ROWS($A$7:$A112)),Engine!$A$2:$A$301,0))="","",INDEX(Tasks!$F$3:$F$302,MATCH(SMALL(Engine!$A$2:$A$301,ROWS($A$7:$A112)),Engine!$A$2:$A$301,0))),"")</f>
        <v/>
      </c>
      <c r="F112" s="16" t="str">
        <f t="shared" ca="1" si="1"/>
        <v/>
      </c>
    </row>
    <row r="113" spans="1:6" ht="17.25" x14ac:dyDescent="0.4">
      <c r="A113" s="16" t="str">
        <f>IFERROR(IF(INDEX(Tasks!$A$3:$A$302,MATCH(SMALL(Engine!$A$2:$A$301,ROWS($A$7:$A113)),Engine!$A$2:$A$301,0))="","",INDEX(Tasks!$A$3:$A$302,MATCH(SMALL(Engine!$A$2:$A$301,ROWS($A$7:$A113)),Engine!$A$2:$A$301,0))),"")</f>
        <v/>
      </c>
      <c r="B113" s="16" t="str">
        <f>IFERROR(IF(INDEX(Tasks!$B$3:$B$302,MATCH(SMALL(Engine!$A$2:$A$301,ROWS($A$7:$A113)),Engine!$A$2:$A$301,0))="","",INDEX(Tasks!$B$3:$B$302,MATCH(SMALL(Engine!$A$2:$A$301,ROWS($A$7:$A113)),Engine!$A$2:$A$301,0))),"")</f>
        <v/>
      </c>
      <c r="C113" s="16" t="str">
        <f>IFERROR(IF(INDEX(Tasks!$C$3:$C$302,MATCH(SMALL(Engine!$A$2:$A$301,ROWS($A$7:$A113)),Engine!$A$2:$A$301,0))="","",INDEX(Tasks!$C$3:$C$302,MATCH(SMALL(Engine!$A$2:$A$301,ROWS($A$7:$A113)),Engine!$A$2:$A$301,0))),"")</f>
        <v/>
      </c>
      <c r="D113" s="16" t="str">
        <f>IFERROR(IF(INDEX(Tasks!$D$3:$D$302,MATCH(SMALL(Engine!$A$2:$A$301,ROWS($A$7:$A113)),Engine!$A$2:$A$301,0))="","",INDEX(Tasks!$D$3:$D$302,MATCH(SMALL(Engine!$A$2:$A$301,ROWS($A$7:$A113)),Engine!$A$2:$A$301,0))),"")</f>
        <v/>
      </c>
      <c r="E113" s="17" t="str">
        <f>IFERROR(IF(INDEX(Tasks!$F$3:$F$302,MATCH(SMALL(Engine!$A$2:$A$301,ROWS($A$7:$A113)),Engine!$A$2:$A$301,0))="","",INDEX(Tasks!$F$3:$F$302,MATCH(SMALL(Engine!$A$2:$A$301,ROWS($A$7:$A113)),Engine!$A$2:$A$301,0))),"")</f>
        <v/>
      </c>
      <c r="F113" s="16" t="str">
        <f t="shared" ca="1" si="1"/>
        <v/>
      </c>
    </row>
    <row r="114" spans="1:6" ht="17.25" x14ac:dyDescent="0.4">
      <c r="A114" s="16" t="str">
        <f>IFERROR(IF(INDEX(Tasks!$A$3:$A$302,MATCH(SMALL(Engine!$A$2:$A$301,ROWS($A$7:$A114)),Engine!$A$2:$A$301,0))="","",INDEX(Tasks!$A$3:$A$302,MATCH(SMALL(Engine!$A$2:$A$301,ROWS($A$7:$A114)),Engine!$A$2:$A$301,0))),"")</f>
        <v/>
      </c>
      <c r="B114" s="16" t="str">
        <f>IFERROR(IF(INDEX(Tasks!$B$3:$B$302,MATCH(SMALL(Engine!$A$2:$A$301,ROWS($A$7:$A114)),Engine!$A$2:$A$301,0))="","",INDEX(Tasks!$B$3:$B$302,MATCH(SMALL(Engine!$A$2:$A$301,ROWS($A$7:$A114)),Engine!$A$2:$A$301,0))),"")</f>
        <v/>
      </c>
      <c r="C114" s="16" t="str">
        <f>IFERROR(IF(INDEX(Tasks!$C$3:$C$302,MATCH(SMALL(Engine!$A$2:$A$301,ROWS($A$7:$A114)),Engine!$A$2:$A$301,0))="","",INDEX(Tasks!$C$3:$C$302,MATCH(SMALL(Engine!$A$2:$A$301,ROWS($A$7:$A114)),Engine!$A$2:$A$301,0))),"")</f>
        <v/>
      </c>
      <c r="D114" s="16" t="str">
        <f>IFERROR(IF(INDEX(Tasks!$D$3:$D$302,MATCH(SMALL(Engine!$A$2:$A$301,ROWS($A$7:$A114)),Engine!$A$2:$A$301,0))="","",INDEX(Tasks!$D$3:$D$302,MATCH(SMALL(Engine!$A$2:$A$301,ROWS($A$7:$A114)),Engine!$A$2:$A$301,0))),"")</f>
        <v/>
      </c>
      <c r="E114" s="17" t="str">
        <f>IFERROR(IF(INDEX(Tasks!$F$3:$F$302,MATCH(SMALL(Engine!$A$2:$A$301,ROWS($A$7:$A114)),Engine!$A$2:$A$301,0))="","",INDEX(Tasks!$F$3:$F$302,MATCH(SMALL(Engine!$A$2:$A$301,ROWS($A$7:$A114)),Engine!$A$2:$A$301,0))),"")</f>
        <v/>
      </c>
      <c r="F114" s="16" t="str">
        <f t="shared" ca="1" si="1"/>
        <v/>
      </c>
    </row>
    <row r="115" spans="1:6" ht="17.25" x14ac:dyDescent="0.4">
      <c r="A115" s="16" t="str">
        <f>IFERROR(IF(INDEX(Tasks!$A$3:$A$302,MATCH(SMALL(Engine!$A$2:$A$301,ROWS($A$7:$A115)),Engine!$A$2:$A$301,0))="","",INDEX(Tasks!$A$3:$A$302,MATCH(SMALL(Engine!$A$2:$A$301,ROWS($A$7:$A115)),Engine!$A$2:$A$301,0))),"")</f>
        <v/>
      </c>
      <c r="B115" s="16" t="str">
        <f>IFERROR(IF(INDEX(Tasks!$B$3:$B$302,MATCH(SMALL(Engine!$A$2:$A$301,ROWS($A$7:$A115)),Engine!$A$2:$A$301,0))="","",INDEX(Tasks!$B$3:$B$302,MATCH(SMALL(Engine!$A$2:$A$301,ROWS($A$7:$A115)),Engine!$A$2:$A$301,0))),"")</f>
        <v/>
      </c>
      <c r="C115" s="16" t="str">
        <f>IFERROR(IF(INDEX(Tasks!$C$3:$C$302,MATCH(SMALL(Engine!$A$2:$A$301,ROWS($A$7:$A115)),Engine!$A$2:$A$301,0))="","",INDEX(Tasks!$C$3:$C$302,MATCH(SMALL(Engine!$A$2:$A$301,ROWS($A$7:$A115)),Engine!$A$2:$A$301,0))),"")</f>
        <v/>
      </c>
      <c r="D115" s="16" t="str">
        <f>IFERROR(IF(INDEX(Tasks!$D$3:$D$302,MATCH(SMALL(Engine!$A$2:$A$301,ROWS($A$7:$A115)),Engine!$A$2:$A$301,0))="","",INDEX(Tasks!$D$3:$D$302,MATCH(SMALL(Engine!$A$2:$A$301,ROWS($A$7:$A115)),Engine!$A$2:$A$301,0))),"")</f>
        <v/>
      </c>
      <c r="E115" s="17" t="str">
        <f>IFERROR(IF(INDEX(Tasks!$F$3:$F$302,MATCH(SMALL(Engine!$A$2:$A$301,ROWS($A$7:$A115)),Engine!$A$2:$A$301,0))="","",INDEX(Tasks!$F$3:$F$302,MATCH(SMALL(Engine!$A$2:$A$301,ROWS($A$7:$A115)),Engine!$A$2:$A$301,0))),"")</f>
        <v/>
      </c>
      <c r="F115" s="16" t="str">
        <f t="shared" ca="1" si="1"/>
        <v/>
      </c>
    </row>
    <row r="116" spans="1:6" ht="17.25" x14ac:dyDescent="0.4">
      <c r="A116" s="16" t="str">
        <f>IFERROR(IF(INDEX(Tasks!$A$3:$A$302,MATCH(SMALL(Engine!$A$2:$A$301,ROWS($A$7:$A116)),Engine!$A$2:$A$301,0))="","",INDEX(Tasks!$A$3:$A$302,MATCH(SMALL(Engine!$A$2:$A$301,ROWS($A$7:$A116)),Engine!$A$2:$A$301,0))),"")</f>
        <v/>
      </c>
      <c r="B116" s="16" t="str">
        <f>IFERROR(IF(INDEX(Tasks!$B$3:$B$302,MATCH(SMALL(Engine!$A$2:$A$301,ROWS($A$7:$A116)),Engine!$A$2:$A$301,0))="","",INDEX(Tasks!$B$3:$B$302,MATCH(SMALL(Engine!$A$2:$A$301,ROWS($A$7:$A116)),Engine!$A$2:$A$301,0))),"")</f>
        <v/>
      </c>
      <c r="C116" s="16" t="str">
        <f>IFERROR(IF(INDEX(Tasks!$C$3:$C$302,MATCH(SMALL(Engine!$A$2:$A$301,ROWS($A$7:$A116)),Engine!$A$2:$A$301,0))="","",INDEX(Tasks!$C$3:$C$302,MATCH(SMALL(Engine!$A$2:$A$301,ROWS($A$7:$A116)),Engine!$A$2:$A$301,0))),"")</f>
        <v/>
      </c>
      <c r="D116" s="16" t="str">
        <f>IFERROR(IF(INDEX(Tasks!$D$3:$D$302,MATCH(SMALL(Engine!$A$2:$A$301,ROWS($A$7:$A116)),Engine!$A$2:$A$301,0))="","",INDEX(Tasks!$D$3:$D$302,MATCH(SMALL(Engine!$A$2:$A$301,ROWS($A$7:$A116)),Engine!$A$2:$A$301,0))),"")</f>
        <v/>
      </c>
      <c r="E116" s="17" t="str">
        <f>IFERROR(IF(INDEX(Tasks!$F$3:$F$302,MATCH(SMALL(Engine!$A$2:$A$301,ROWS($A$7:$A116)),Engine!$A$2:$A$301,0))="","",INDEX(Tasks!$F$3:$F$302,MATCH(SMALL(Engine!$A$2:$A$301,ROWS($A$7:$A116)),Engine!$A$2:$A$301,0))),"")</f>
        <v/>
      </c>
      <c r="F116" s="16" t="str">
        <f t="shared" ca="1" si="1"/>
        <v/>
      </c>
    </row>
    <row r="117" spans="1:6" ht="17.25" x14ac:dyDescent="0.4">
      <c r="A117" s="16" t="str">
        <f>IFERROR(IF(INDEX(Tasks!$A$3:$A$302,MATCH(SMALL(Engine!$A$2:$A$301,ROWS($A$7:$A117)),Engine!$A$2:$A$301,0))="","",INDEX(Tasks!$A$3:$A$302,MATCH(SMALL(Engine!$A$2:$A$301,ROWS($A$7:$A117)),Engine!$A$2:$A$301,0))),"")</f>
        <v/>
      </c>
      <c r="B117" s="16" t="str">
        <f>IFERROR(IF(INDEX(Tasks!$B$3:$B$302,MATCH(SMALL(Engine!$A$2:$A$301,ROWS($A$7:$A117)),Engine!$A$2:$A$301,0))="","",INDEX(Tasks!$B$3:$B$302,MATCH(SMALL(Engine!$A$2:$A$301,ROWS($A$7:$A117)),Engine!$A$2:$A$301,0))),"")</f>
        <v/>
      </c>
      <c r="C117" s="16" t="str">
        <f>IFERROR(IF(INDEX(Tasks!$C$3:$C$302,MATCH(SMALL(Engine!$A$2:$A$301,ROWS($A$7:$A117)),Engine!$A$2:$A$301,0))="","",INDEX(Tasks!$C$3:$C$302,MATCH(SMALL(Engine!$A$2:$A$301,ROWS($A$7:$A117)),Engine!$A$2:$A$301,0))),"")</f>
        <v/>
      </c>
      <c r="D117" s="16" t="str">
        <f>IFERROR(IF(INDEX(Tasks!$D$3:$D$302,MATCH(SMALL(Engine!$A$2:$A$301,ROWS($A$7:$A117)),Engine!$A$2:$A$301,0))="","",INDEX(Tasks!$D$3:$D$302,MATCH(SMALL(Engine!$A$2:$A$301,ROWS($A$7:$A117)),Engine!$A$2:$A$301,0))),"")</f>
        <v/>
      </c>
      <c r="E117" s="17" t="str">
        <f>IFERROR(IF(INDEX(Tasks!$F$3:$F$302,MATCH(SMALL(Engine!$A$2:$A$301,ROWS($A$7:$A117)),Engine!$A$2:$A$301,0))="","",INDEX(Tasks!$F$3:$F$302,MATCH(SMALL(Engine!$A$2:$A$301,ROWS($A$7:$A117)),Engine!$A$2:$A$301,0))),"")</f>
        <v/>
      </c>
      <c r="F117" s="16" t="str">
        <f t="shared" ca="1" si="1"/>
        <v/>
      </c>
    </row>
    <row r="118" spans="1:6" ht="17.25" x14ac:dyDescent="0.4">
      <c r="A118" s="16" t="str">
        <f>IFERROR(IF(INDEX(Tasks!$A$3:$A$302,MATCH(SMALL(Engine!$A$2:$A$301,ROWS($A$7:$A118)),Engine!$A$2:$A$301,0))="","",INDEX(Tasks!$A$3:$A$302,MATCH(SMALL(Engine!$A$2:$A$301,ROWS($A$7:$A118)),Engine!$A$2:$A$301,0))),"")</f>
        <v/>
      </c>
      <c r="B118" s="16" t="str">
        <f>IFERROR(IF(INDEX(Tasks!$B$3:$B$302,MATCH(SMALL(Engine!$A$2:$A$301,ROWS($A$7:$A118)),Engine!$A$2:$A$301,0))="","",INDEX(Tasks!$B$3:$B$302,MATCH(SMALL(Engine!$A$2:$A$301,ROWS($A$7:$A118)),Engine!$A$2:$A$301,0))),"")</f>
        <v/>
      </c>
      <c r="C118" s="16" t="str">
        <f>IFERROR(IF(INDEX(Tasks!$C$3:$C$302,MATCH(SMALL(Engine!$A$2:$A$301,ROWS($A$7:$A118)),Engine!$A$2:$A$301,0))="","",INDEX(Tasks!$C$3:$C$302,MATCH(SMALL(Engine!$A$2:$A$301,ROWS($A$7:$A118)),Engine!$A$2:$A$301,0))),"")</f>
        <v/>
      </c>
      <c r="D118" s="16" t="str">
        <f>IFERROR(IF(INDEX(Tasks!$D$3:$D$302,MATCH(SMALL(Engine!$A$2:$A$301,ROWS($A$7:$A118)),Engine!$A$2:$A$301,0))="","",INDEX(Tasks!$D$3:$D$302,MATCH(SMALL(Engine!$A$2:$A$301,ROWS($A$7:$A118)),Engine!$A$2:$A$301,0))),"")</f>
        <v/>
      </c>
      <c r="E118" s="17" t="str">
        <f>IFERROR(IF(INDEX(Tasks!$F$3:$F$302,MATCH(SMALL(Engine!$A$2:$A$301,ROWS($A$7:$A118)),Engine!$A$2:$A$301,0))="","",INDEX(Tasks!$F$3:$F$302,MATCH(SMALL(Engine!$A$2:$A$301,ROWS($A$7:$A118)),Engine!$A$2:$A$301,0))),"")</f>
        <v/>
      </c>
      <c r="F118" s="16" t="str">
        <f t="shared" ca="1" si="1"/>
        <v/>
      </c>
    </row>
    <row r="119" spans="1:6" ht="17.25" x14ac:dyDescent="0.4">
      <c r="A119" s="16" t="str">
        <f>IFERROR(IF(INDEX(Tasks!$A$3:$A$302,MATCH(SMALL(Engine!$A$2:$A$301,ROWS($A$7:$A119)),Engine!$A$2:$A$301,0))="","",INDEX(Tasks!$A$3:$A$302,MATCH(SMALL(Engine!$A$2:$A$301,ROWS($A$7:$A119)),Engine!$A$2:$A$301,0))),"")</f>
        <v/>
      </c>
      <c r="B119" s="16" t="str">
        <f>IFERROR(IF(INDEX(Tasks!$B$3:$B$302,MATCH(SMALL(Engine!$A$2:$A$301,ROWS($A$7:$A119)),Engine!$A$2:$A$301,0))="","",INDEX(Tasks!$B$3:$B$302,MATCH(SMALL(Engine!$A$2:$A$301,ROWS($A$7:$A119)),Engine!$A$2:$A$301,0))),"")</f>
        <v/>
      </c>
      <c r="C119" s="16" t="str">
        <f>IFERROR(IF(INDEX(Tasks!$C$3:$C$302,MATCH(SMALL(Engine!$A$2:$A$301,ROWS($A$7:$A119)),Engine!$A$2:$A$301,0))="","",INDEX(Tasks!$C$3:$C$302,MATCH(SMALL(Engine!$A$2:$A$301,ROWS($A$7:$A119)),Engine!$A$2:$A$301,0))),"")</f>
        <v/>
      </c>
      <c r="D119" s="16" t="str">
        <f>IFERROR(IF(INDEX(Tasks!$D$3:$D$302,MATCH(SMALL(Engine!$A$2:$A$301,ROWS($A$7:$A119)),Engine!$A$2:$A$301,0))="","",INDEX(Tasks!$D$3:$D$302,MATCH(SMALL(Engine!$A$2:$A$301,ROWS($A$7:$A119)),Engine!$A$2:$A$301,0))),"")</f>
        <v/>
      </c>
      <c r="E119" s="17" t="str">
        <f>IFERROR(IF(INDEX(Tasks!$F$3:$F$302,MATCH(SMALL(Engine!$A$2:$A$301,ROWS($A$7:$A119)),Engine!$A$2:$A$301,0))="","",INDEX(Tasks!$F$3:$F$302,MATCH(SMALL(Engine!$A$2:$A$301,ROWS($A$7:$A119)),Engine!$A$2:$A$301,0))),"")</f>
        <v/>
      </c>
      <c r="F119" s="16" t="str">
        <f t="shared" ca="1" si="1"/>
        <v/>
      </c>
    </row>
    <row r="120" spans="1:6" ht="17.25" x14ac:dyDescent="0.4">
      <c r="A120" s="16" t="str">
        <f>IFERROR(IF(INDEX(Tasks!$A$3:$A$302,MATCH(SMALL(Engine!$A$2:$A$301,ROWS($A$7:$A120)),Engine!$A$2:$A$301,0))="","",INDEX(Tasks!$A$3:$A$302,MATCH(SMALL(Engine!$A$2:$A$301,ROWS($A$7:$A120)),Engine!$A$2:$A$301,0))),"")</f>
        <v/>
      </c>
      <c r="B120" s="16" t="str">
        <f>IFERROR(IF(INDEX(Tasks!$B$3:$B$302,MATCH(SMALL(Engine!$A$2:$A$301,ROWS($A$7:$A120)),Engine!$A$2:$A$301,0))="","",INDEX(Tasks!$B$3:$B$302,MATCH(SMALL(Engine!$A$2:$A$301,ROWS($A$7:$A120)),Engine!$A$2:$A$301,0))),"")</f>
        <v/>
      </c>
      <c r="C120" s="16" t="str">
        <f>IFERROR(IF(INDEX(Tasks!$C$3:$C$302,MATCH(SMALL(Engine!$A$2:$A$301,ROWS($A$7:$A120)),Engine!$A$2:$A$301,0))="","",INDEX(Tasks!$C$3:$C$302,MATCH(SMALL(Engine!$A$2:$A$301,ROWS($A$7:$A120)),Engine!$A$2:$A$301,0))),"")</f>
        <v/>
      </c>
      <c r="D120" s="16" t="str">
        <f>IFERROR(IF(INDEX(Tasks!$D$3:$D$302,MATCH(SMALL(Engine!$A$2:$A$301,ROWS($A$7:$A120)),Engine!$A$2:$A$301,0))="","",INDEX(Tasks!$D$3:$D$302,MATCH(SMALL(Engine!$A$2:$A$301,ROWS($A$7:$A120)),Engine!$A$2:$A$301,0))),"")</f>
        <v/>
      </c>
      <c r="E120" s="17" t="str">
        <f>IFERROR(IF(INDEX(Tasks!$F$3:$F$302,MATCH(SMALL(Engine!$A$2:$A$301,ROWS($A$7:$A120)),Engine!$A$2:$A$301,0))="","",INDEX(Tasks!$F$3:$F$302,MATCH(SMALL(Engine!$A$2:$A$301,ROWS($A$7:$A120)),Engine!$A$2:$A$301,0))),"")</f>
        <v/>
      </c>
      <c r="F120" s="16" t="str">
        <f t="shared" ca="1" si="1"/>
        <v/>
      </c>
    </row>
    <row r="121" spans="1:6" ht="17.25" x14ac:dyDescent="0.4">
      <c r="A121" s="16" t="str">
        <f>IFERROR(IF(INDEX(Tasks!$A$3:$A$302,MATCH(SMALL(Engine!$A$2:$A$301,ROWS($A$7:$A121)),Engine!$A$2:$A$301,0))="","",INDEX(Tasks!$A$3:$A$302,MATCH(SMALL(Engine!$A$2:$A$301,ROWS($A$7:$A121)),Engine!$A$2:$A$301,0))),"")</f>
        <v/>
      </c>
      <c r="B121" s="16" t="str">
        <f>IFERROR(IF(INDEX(Tasks!$B$3:$B$302,MATCH(SMALL(Engine!$A$2:$A$301,ROWS($A$7:$A121)),Engine!$A$2:$A$301,0))="","",INDEX(Tasks!$B$3:$B$302,MATCH(SMALL(Engine!$A$2:$A$301,ROWS($A$7:$A121)),Engine!$A$2:$A$301,0))),"")</f>
        <v/>
      </c>
      <c r="C121" s="16" t="str">
        <f>IFERROR(IF(INDEX(Tasks!$C$3:$C$302,MATCH(SMALL(Engine!$A$2:$A$301,ROWS($A$7:$A121)),Engine!$A$2:$A$301,0))="","",INDEX(Tasks!$C$3:$C$302,MATCH(SMALL(Engine!$A$2:$A$301,ROWS($A$7:$A121)),Engine!$A$2:$A$301,0))),"")</f>
        <v/>
      </c>
      <c r="D121" s="16" t="str">
        <f>IFERROR(IF(INDEX(Tasks!$D$3:$D$302,MATCH(SMALL(Engine!$A$2:$A$301,ROWS($A$7:$A121)),Engine!$A$2:$A$301,0))="","",INDEX(Tasks!$D$3:$D$302,MATCH(SMALL(Engine!$A$2:$A$301,ROWS($A$7:$A121)),Engine!$A$2:$A$301,0))),"")</f>
        <v/>
      </c>
      <c r="E121" s="17" t="str">
        <f>IFERROR(IF(INDEX(Tasks!$F$3:$F$302,MATCH(SMALL(Engine!$A$2:$A$301,ROWS($A$7:$A121)),Engine!$A$2:$A$301,0))="","",INDEX(Tasks!$F$3:$F$302,MATCH(SMALL(Engine!$A$2:$A$301,ROWS($A$7:$A121)),Engine!$A$2:$A$301,0))),"")</f>
        <v/>
      </c>
      <c r="F121" s="16" t="str">
        <f t="shared" ca="1" si="1"/>
        <v/>
      </c>
    </row>
    <row r="122" spans="1:6" ht="17.25" x14ac:dyDescent="0.4">
      <c r="A122" s="16" t="str">
        <f>IFERROR(IF(INDEX(Tasks!$A$3:$A$302,MATCH(SMALL(Engine!$A$2:$A$301,ROWS($A$7:$A122)),Engine!$A$2:$A$301,0))="","",INDEX(Tasks!$A$3:$A$302,MATCH(SMALL(Engine!$A$2:$A$301,ROWS($A$7:$A122)),Engine!$A$2:$A$301,0))),"")</f>
        <v/>
      </c>
      <c r="B122" s="16" t="str">
        <f>IFERROR(IF(INDEX(Tasks!$B$3:$B$302,MATCH(SMALL(Engine!$A$2:$A$301,ROWS($A$7:$A122)),Engine!$A$2:$A$301,0))="","",INDEX(Tasks!$B$3:$B$302,MATCH(SMALL(Engine!$A$2:$A$301,ROWS($A$7:$A122)),Engine!$A$2:$A$301,0))),"")</f>
        <v/>
      </c>
      <c r="C122" s="16" t="str">
        <f>IFERROR(IF(INDEX(Tasks!$C$3:$C$302,MATCH(SMALL(Engine!$A$2:$A$301,ROWS($A$7:$A122)),Engine!$A$2:$A$301,0))="","",INDEX(Tasks!$C$3:$C$302,MATCH(SMALL(Engine!$A$2:$A$301,ROWS($A$7:$A122)),Engine!$A$2:$A$301,0))),"")</f>
        <v/>
      </c>
      <c r="D122" s="16" t="str">
        <f>IFERROR(IF(INDEX(Tasks!$D$3:$D$302,MATCH(SMALL(Engine!$A$2:$A$301,ROWS($A$7:$A122)),Engine!$A$2:$A$301,0))="","",INDEX(Tasks!$D$3:$D$302,MATCH(SMALL(Engine!$A$2:$A$301,ROWS($A$7:$A122)),Engine!$A$2:$A$301,0))),"")</f>
        <v/>
      </c>
      <c r="E122" s="17" t="str">
        <f>IFERROR(IF(INDEX(Tasks!$F$3:$F$302,MATCH(SMALL(Engine!$A$2:$A$301,ROWS($A$7:$A122)),Engine!$A$2:$A$301,0))="","",INDEX(Tasks!$F$3:$F$302,MATCH(SMALL(Engine!$A$2:$A$301,ROWS($A$7:$A122)),Engine!$A$2:$A$301,0))),"")</f>
        <v/>
      </c>
      <c r="F122" s="16" t="str">
        <f t="shared" ca="1" si="1"/>
        <v/>
      </c>
    </row>
    <row r="123" spans="1:6" ht="17.25" x14ac:dyDescent="0.4">
      <c r="A123" s="16" t="str">
        <f>IFERROR(IF(INDEX(Tasks!$A$3:$A$302,MATCH(SMALL(Engine!$A$2:$A$301,ROWS($A$7:$A123)),Engine!$A$2:$A$301,0))="","",INDEX(Tasks!$A$3:$A$302,MATCH(SMALL(Engine!$A$2:$A$301,ROWS($A$7:$A123)),Engine!$A$2:$A$301,0))),"")</f>
        <v/>
      </c>
      <c r="B123" s="16" t="str">
        <f>IFERROR(IF(INDEX(Tasks!$B$3:$B$302,MATCH(SMALL(Engine!$A$2:$A$301,ROWS($A$7:$A123)),Engine!$A$2:$A$301,0))="","",INDEX(Tasks!$B$3:$B$302,MATCH(SMALL(Engine!$A$2:$A$301,ROWS($A$7:$A123)),Engine!$A$2:$A$301,0))),"")</f>
        <v/>
      </c>
      <c r="C123" s="16" t="str">
        <f>IFERROR(IF(INDEX(Tasks!$C$3:$C$302,MATCH(SMALL(Engine!$A$2:$A$301,ROWS($A$7:$A123)),Engine!$A$2:$A$301,0))="","",INDEX(Tasks!$C$3:$C$302,MATCH(SMALL(Engine!$A$2:$A$301,ROWS($A$7:$A123)),Engine!$A$2:$A$301,0))),"")</f>
        <v/>
      </c>
      <c r="D123" s="16" t="str">
        <f>IFERROR(IF(INDEX(Tasks!$D$3:$D$302,MATCH(SMALL(Engine!$A$2:$A$301,ROWS($A$7:$A123)),Engine!$A$2:$A$301,0))="","",INDEX(Tasks!$D$3:$D$302,MATCH(SMALL(Engine!$A$2:$A$301,ROWS($A$7:$A123)),Engine!$A$2:$A$301,0))),"")</f>
        <v/>
      </c>
      <c r="E123" s="17" t="str">
        <f>IFERROR(IF(INDEX(Tasks!$F$3:$F$302,MATCH(SMALL(Engine!$A$2:$A$301,ROWS($A$7:$A123)),Engine!$A$2:$A$301,0))="","",INDEX(Tasks!$F$3:$F$302,MATCH(SMALL(Engine!$A$2:$A$301,ROWS($A$7:$A123)),Engine!$A$2:$A$301,0))),"")</f>
        <v/>
      </c>
      <c r="F123" s="16" t="str">
        <f t="shared" ca="1" si="1"/>
        <v/>
      </c>
    </row>
    <row r="124" spans="1:6" ht="17.25" x14ac:dyDescent="0.4">
      <c r="A124" s="16" t="str">
        <f>IFERROR(IF(INDEX(Tasks!$A$3:$A$302,MATCH(SMALL(Engine!$A$2:$A$301,ROWS($A$7:$A124)),Engine!$A$2:$A$301,0))="","",INDEX(Tasks!$A$3:$A$302,MATCH(SMALL(Engine!$A$2:$A$301,ROWS($A$7:$A124)),Engine!$A$2:$A$301,0))),"")</f>
        <v/>
      </c>
      <c r="B124" s="16" t="str">
        <f>IFERROR(IF(INDEX(Tasks!$B$3:$B$302,MATCH(SMALL(Engine!$A$2:$A$301,ROWS($A$7:$A124)),Engine!$A$2:$A$301,0))="","",INDEX(Tasks!$B$3:$B$302,MATCH(SMALL(Engine!$A$2:$A$301,ROWS($A$7:$A124)),Engine!$A$2:$A$301,0))),"")</f>
        <v/>
      </c>
      <c r="C124" s="16" t="str">
        <f>IFERROR(IF(INDEX(Tasks!$C$3:$C$302,MATCH(SMALL(Engine!$A$2:$A$301,ROWS($A$7:$A124)),Engine!$A$2:$A$301,0))="","",INDEX(Tasks!$C$3:$C$302,MATCH(SMALL(Engine!$A$2:$A$301,ROWS($A$7:$A124)),Engine!$A$2:$A$301,0))),"")</f>
        <v/>
      </c>
      <c r="D124" s="16" t="str">
        <f>IFERROR(IF(INDEX(Tasks!$D$3:$D$302,MATCH(SMALL(Engine!$A$2:$A$301,ROWS($A$7:$A124)),Engine!$A$2:$A$301,0))="","",INDEX(Tasks!$D$3:$D$302,MATCH(SMALL(Engine!$A$2:$A$301,ROWS($A$7:$A124)),Engine!$A$2:$A$301,0))),"")</f>
        <v/>
      </c>
      <c r="E124" s="17" t="str">
        <f>IFERROR(IF(INDEX(Tasks!$F$3:$F$302,MATCH(SMALL(Engine!$A$2:$A$301,ROWS($A$7:$A124)),Engine!$A$2:$A$301,0))="","",INDEX(Tasks!$F$3:$F$302,MATCH(SMALL(Engine!$A$2:$A$301,ROWS($A$7:$A124)),Engine!$A$2:$A$301,0))),"")</f>
        <v/>
      </c>
      <c r="F124" s="16" t="str">
        <f t="shared" ca="1" si="1"/>
        <v/>
      </c>
    </row>
    <row r="125" spans="1:6" ht="17.25" x14ac:dyDescent="0.4">
      <c r="A125" s="16" t="str">
        <f>IFERROR(IF(INDEX(Tasks!$A$3:$A$302,MATCH(SMALL(Engine!$A$2:$A$301,ROWS($A$7:$A125)),Engine!$A$2:$A$301,0))="","",INDEX(Tasks!$A$3:$A$302,MATCH(SMALL(Engine!$A$2:$A$301,ROWS($A$7:$A125)),Engine!$A$2:$A$301,0))),"")</f>
        <v/>
      </c>
      <c r="B125" s="16" t="str">
        <f>IFERROR(IF(INDEX(Tasks!$B$3:$B$302,MATCH(SMALL(Engine!$A$2:$A$301,ROWS($A$7:$A125)),Engine!$A$2:$A$301,0))="","",INDEX(Tasks!$B$3:$B$302,MATCH(SMALL(Engine!$A$2:$A$301,ROWS($A$7:$A125)),Engine!$A$2:$A$301,0))),"")</f>
        <v/>
      </c>
      <c r="C125" s="16" t="str">
        <f>IFERROR(IF(INDEX(Tasks!$C$3:$C$302,MATCH(SMALL(Engine!$A$2:$A$301,ROWS($A$7:$A125)),Engine!$A$2:$A$301,0))="","",INDEX(Tasks!$C$3:$C$302,MATCH(SMALL(Engine!$A$2:$A$301,ROWS($A$7:$A125)),Engine!$A$2:$A$301,0))),"")</f>
        <v/>
      </c>
      <c r="D125" s="16" t="str">
        <f>IFERROR(IF(INDEX(Tasks!$D$3:$D$302,MATCH(SMALL(Engine!$A$2:$A$301,ROWS($A$7:$A125)),Engine!$A$2:$A$301,0))="","",INDEX(Tasks!$D$3:$D$302,MATCH(SMALL(Engine!$A$2:$A$301,ROWS($A$7:$A125)),Engine!$A$2:$A$301,0))),"")</f>
        <v/>
      </c>
      <c r="E125" s="17" t="str">
        <f>IFERROR(IF(INDEX(Tasks!$F$3:$F$302,MATCH(SMALL(Engine!$A$2:$A$301,ROWS($A$7:$A125)),Engine!$A$2:$A$301,0))="","",INDEX(Tasks!$F$3:$F$302,MATCH(SMALL(Engine!$A$2:$A$301,ROWS($A$7:$A125)),Engine!$A$2:$A$301,0))),"")</f>
        <v/>
      </c>
      <c r="F125" s="16" t="str">
        <f t="shared" ca="1" si="1"/>
        <v/>
      </c>
    </row>
    <row r="126" spans="1:6" ht="17.25" x14ac:dyDescent="0.4">
      <c r="A126" s="16" t="str">
        <f>IFERROR(IF(INDEX(Tasks!$A$3:$A$302,MATCH(SMALL(Engine!$A$2:$A$301,ROWS($A$7:$A126)),Engine!$A$2:$A$301,0))="","",INDEX(Tasks!$A$3:$A$302,MATCH(SMALL(Engine!$A$2:$A$301,ROWS($A$7:$A126)),Engine!$A$2:$A$301,0))),"")</f>
        <v/>
      </c>
      <c r="B126" s="16" t="str">
        <f>IFERROR(IF(INDEX(Tasks!$B$3:$B$302,MATCH(SMALL(Engine!$A$2:$A$301,ROWS($A$7:$A126)),Engine!$A$2:$A$301,0))="","",INDEX(Tasks!$B$3:$B$302,MATCH(SMALL(Engine!$A$2:$A$301,ROWS($A$7:$A126)),Engine!$A$2:$A$301,0))),"")</f>
        <v/>
      </c>
      <c r="C126" s="16" t="str">
        <f>IFERROR(IF(INDEX(Tasks!$C$3:$C$302,MATCH(SMALL(Engine!$A$2:$A$301,ROWS($A$7:$A126)),Engine!$A$2:$A$301,0))="","",INDEX(Tasks!$C$3:$C$302,MATCH(SMALL(Engine!$A$2:$A$301,ROWS($A$7:$A126)),Engine!$A$2:$A$301,0))),"")</f>
        <v/>
      </c>
      <c r="D126" s="16" t="str">
        <f>IFERROR(IF(INDEX(Tasks!$D$3:$D$302,MATCH(SMALL(Engine!$A$2:$A$301,ROWS($A$7:$A126)),Engine!$A$2:$A$301,0))="","",INDEX(Tasks!$D$3:$D$302,MATCH(SMALL(Engine!$A$2:$A$301,ROWS($A$7:$A126)),Engine!$A$2:$A$301,0))),"")</f>
        <v/>
      </c>
      <c r="E126" s="17" t="str">
        <f>IFERROR(IF(INDEX(Tasks!$F$3:$F$302,MATCH(SMALL(Engine!$A$2:$A$301,ROWS($A$7:$A126)),Engine!$A$2:$A$301,0))="","",INDEX(Tasks!$F$3:$F$302,MATCH(SMALL(Engine!$A$2:$A$301,ROWS($A$7:$A126)),Engine!$A$2:$A$301,0))),"")</f>
        <v/>
      </c>
      <c r="F126" s="16" t="str">
        <f t="shared" ca="1" si="1"/>
        <v/>
      </c>
    </row>
    <row r="127" spans="1:6" ht="17.25" x14ac:dyDescent="0.4">
      <c r="A127" s="16" t="str">
        <f>IFERROR(IF(INDEX(Tasks!$A$3:$A$302,MATCH(SMALL(Engine!$A$2:$A$301,ROWS($A$7:$A127)),Engine!$A$2:$A$301,0))="","",INDEX(Tasks!$A$3:$A$302,MATCH(SMALL(Engine!$A$2:$A$301,ROWS($A$7:$A127)),Engine!$A$2:$A$301,0))),"")</f>
        <v/>
      </c>
      <c r="B127" s="16" t="str">
        <f>IFERROR(IF(INDEX(Tasks!$B$3:$B$302,MATCH(SMALL(Engine!$A$2:$A$301,ROWS($A$7:$A127)),Engine!$A$2:$A$301,0))="","",INDEX(Tasks!$B$3:$B$302,MATCH(SMALL(Engine!$A$2:$A$301,ROWS($A$7:$A127)),Engine!$A$2:$A$301,0))),"")</f>
        <v/>
      </c>
      <c r="C127" s="16" t="str">
        <f>IFERROR(IF(INDEX(Tasks!$C$3:$C$302,MATCH(SMALL(Engine!$A$2:$A$301,ROWS($A$7:$A127)),Engine!$A$2:$A$301,0))="","",INDEX(Tasks!$C$3:$C$302,MATCH(SMALL(Engine!$A$2:$A$301,ROWS($A$7:$A127)),Engine!$A$2:$A$301,0))),"")</f>
        <v/>
      </c>
      <c r="D127" s="16" t="str">
        <f>IFERROR(IF(INDEX(Tasks!$D$3:$D$302,MATCH(SMALL(Engine!$A$2:$A$301,ROWS($A$7:$A127)),Engine!$A$2:$A$301,0))="","",INDEX(Tasks!$D$3:$D$302,MATCH(SMALL(Engine!$A$2:$A$301,ROWS($A$7:$A127)),Engine!$A$2:$A$301,0))),"")</f>
        <v/>
      </c>
      <c r="E127" s="17" t="str">
        <f>IFERROR(IF(INDEX(Tasks!$F$3:$F$302,MATCH(SMALL(Engine!$A$2:$A$301,ROWS($A$7:$A127)),Engine!$A$2:$A$301,0))="","",INDEX(Tasks!$F$3:$F$302,MATCH(SMALL(Engine!$A$2:$A$301,ROWS($A$7:$A127)),Engine!$A$2:$A$301,0))),"")</f>
        <v/>
      </c>
      <c r="F127" s="16" t="str">
        <f t="shared" ca="1" si="1"/>
        <v/>
      </c>
    </row>
    <row r="128" spans="1:6" ht="17.25" x14ac:dyDescent="0.4">
      <c r="A128" s="16" t="str">
        <f>IFERROR(IF(INDEX(Tasks!$A$3:$A$302,MATCH(SMALL(Engine!$A$2:$A$301,ROWS($A$7:$A128)),Engine!$A$2:$A$301,0))="","",INDEX(Tasks!$A$3:$A$302,MATCH(SMALL(Engine!$A$2:$A$301,ROWS($A$7:$A128)),Engine!$A$2:$A$301,0))),"")</f>
        <v/>
      </c>
      <c r="B128" s="16" t="str">
        <f>IFERROR(IF(INDEX(Tasks!$B$3:$B$302,MATCH(SMALL(Engine!$A$2:$A$301,ROWS($A$7:$A128)),Engine!$A$2:$A$301,0))="","",INDEX(Tasks!$B$3:$B$302,MATCH(SMALL(Engine!$A$2:$A$301,ROWS($A$7:$A128)),Engine!$A$2:$A$301,0))),"")</f>
        <v/>
      </c>
      <c r="C128" s="16" t="str">
        <f>IFERROR(IF(INDEX(Tasks!$C$3:$C$302,MATCH(SMALL(Engine!$A$2:$A$301,ROWS($A$7:$A128)),Engine!$A$2:$A$301,0))="","",INDEX(Tasks!$C$3:$C$302,MATCH(SMALL(Engine!$A$2:$A$301,ROWS($A$7:$A128)),Engine!$A$2:$A$301,0))),"")</f>
        <v/>
      </c>
      <c r="D128" s="16" t="str">
        <f>IFERROR(IF(INDEX(Tasks!$D$3:$D$302,MATCH(SMALL(Engine!$A$2:$A$301,ROWS($A$7:$A128)),Engine!$A$2:$A$301,0))="","",INDEX(Tasks!$D$3:$D$302,MATCH(SMALL(Engine!$A$2:$A$301,ROWS($A$7:$A128)),Engine!$A$2:$A$301,0))),"")</f>
        <v/>
      </c>
      <c r="E128" s="17" t="str">
        <f>IFERROR(IF(INDEX(Tasks!$F$3:$F$302,MATCH(SMALL(Engine!$A$2:$A$301,ROWS($A$7:$A128)),Engine!$A$2:$A$301,0))="","",INDEX(Tasks!$F$3:$F$302,MATCH(SMALL(Engine!$A$2:$A$301,ROWS($A$7:$A128)),Engine!$A$2:$A$301,0))),"")</f>
        <v/>
      </c>
      <c r="F128" s="16" t="str">
        <f t="shared" ca="1" si="1"/>
        <v/>
      </c>
    </row>
    <row r="129" spans="1:6" ht="17.25" x14ac:dyDescent="0.4">
      <c r="A129" s="16" t="str">
        <f>IFERROR(IF(INDEX(Tasks!$A$3:$A$302,MATCH(SMALL(Engine!$A$2:$A$301,ROWS($A$7:$A129)),Engine!$A$2:$A$301,0))="","",INDEX(Tasks!$A$3:$A$302,MATCH(SMALL(Engine!$A$2:$A$301,ROWS($A$7:$A129)),Engine!$A$2:$A$301,0))),"")</f>
        <v/>
      </c>
      <c r="B129" s="16" t="str">
        <f>IFERROR(IF(INDEX(Tasks!$B$3:$B$302,MATCH(SMALL(Engine!$A$2:$A$301,ROWS($A$7:$A129)),Engine!$A$2:$A$301,0))="","",INDEX(Tasks!$B$3:$B$302,MATCH(SMALL(Engine!$A$2:$A$301,ROWS($A$7:$A129)),Engine!$A$2:$A$301,0))),"")</f>
        <v/>
      </c>
      <c r="C129" s="16" t="str">
        <f>IFERROR(IF(INDEX(Tasks!$C$3:$C$302,MATCH(SMALL(Engine!$A$2:$A$301,ROWS($A$7:$A129)),Engine!$A$2:$A$301,0))="","",INDEX(Tasks!$C$3:$C$302,MATCH(SMALL(Engine!$A$2:$A$301,ROWS($A$7:$A129)),Engine!$A$2:$A$301,0))),"")</f>
        <v/>
      </c>
      <c r="D129" s="16" t="str">
        <f>IFERROR(IF(INDEX(Tasks!$D$3:$D$302,MATCH(SMALL(Engine!$A$2:$A$301,ROWS($A$7:$A129)),Engine!$A$2:$A$301,0))="","",INDEX(Tasks!$D$3:$D$302,MATCH(SMALL(Engine!$A$2:$A$301,ROWS($A$7:$A129)),Engine!$A$2:$A$301,0))),"")</f>
        <v/>
      </c>
      <c r="E129" s="17" t="str">
        <f>IFERROR(IF(INDEX(Tasks!$F$3:$F$302,MATCH(SMALL(Engine!$A$2:$A$301,ROWS($A$7:$A129)),Engine!$A$2:$A$301,0))="","",INDEX(Tasks!$F$3:$F$302,MATCH(SMALL(Engine!$A$2:$A$301,ROWS($A$7:$A129)),Engine!$A$2:$A$301,0))),"")</f>
        <v/>
      </c>
      <c r="F129" s="16" t="str">
        <f t="shared" ca="1" si="1"/>
        <v/>
      </c>
    </row>
    <row r="130" spans="1:6" ht="17.25" x14ac:dyDescent="0.4">
      <c r="A130" s="16" t="str">
        <f>IFERROR(IF(INDEX(Tasks!$A$3:$A$302,MATCH(SMALL(Engine!$A$2:$A$301,ROWS($A$7:$A130)),Engine!$A$2:$A$301,0))="","",INDEX(Tasks!$A$3:$A$302,MATCH(SMALL(Engine!$A$2:$A$301,ROWS($A$7:$A130)),Engine!$A$2:$A$301,0))),"")</f>
        <v/>
      </c>
      <c r="B130" s="16" t="str">
        <f>IFERROR(IF(INDEX(Tasks!$B$3:$B$302,MATCH(SMALL(Engine!$A$2:$A$301,ROWS($A$7:$A130)),Engine!$A$2:$A$301,0))="","",INDEX(Tasks!$B$3:$B$302,MATCH(SMALL(Engine!$A$2:$A$301,ROWS($A$7:$A130)),Engine!$A$2:$A$301,0))),"")</f>
        <v/>
      </c>
      <c r="C130" s="16" t="str">
        <f>IFERROR(IF(INDEX(Tasks!$C$3:$C$302,MATCH(SMALL(Engine!$A$2:$A$301,ROWS($A$7:$A130)),Engine!$A$2:$A$301,0))="","",INDEX(Tasks!$C$3:$C$302,MATCH(SMALL(Engine!$A$2:$A$301,ROWS($A$7:$A130)),Engine!$A$2:$A$301,0))),"")</f>
        <v/>
      </c>
      <c r="D130" s="16" t="str">
        <f>IFERROR(IF(INDEX(Tasks!$D$3:$D$302,MATCH(SMALL(Engine!$A$2:$A$301,ROWS($A$7:$A130)),Engine!$A$2:$A$301,0))="","",INDEX(Tasks!$D$3:$D$302,MATCH(SMALL(Engine!$A$2:$A$301,ROWS($A$7:$A130)),Engine!$A$2:$A$301,0))),"")</f>
        <v/>
      </c>
      <c r="E130" s="17" t="str">
        <f>IFERROR(IF(INDEX(Tasks!$F$3:$F$302,MATCH(SMALL(Engine!$A$2:$A$301,ROWS($A$7:$A130)),Engine!$A$2:$A$301,0))="","",INDEX(Tasks!$F$3:$F$302,MATCH(SMALL(Engine!$A$2:$A$301,ROWS($A$7:$A130)),Engine!$A$2:$A$301,0))),"")</f>
        <v/>
      </c>
      <c r="F130" s="16" t="str">
        <f t="shared" ca="1" si="1"/>
        <v/>
      </c>
    </row>
    <row r="131" spans="1:6" ht="17.25" x14ac:dyDescent="0.4">
      <c r="A131" s="16" t="str">
        <f>IFERROR(IF(INDEX(Tasks!$A$3:$A$302,MATCH(SMALL(Engine!$A$2:$A$301,ROWS($A$7:$A131)),Engine!$A$2:$A$301,0))="","",INDEX(Tasks!$A$3:$A$302,MATCH(SMALL(Engine!$A$2:$A$301,ROWS($A$7:$A131)),Engine!$A$2:$A$301,0))),"")</f>
        <v/>
      </c>
      <c r="B131" s="16" t="str">
        <f>IFERROR(IF(INDEX(Tasks!$B$3:$B$302,MATCH(SMALL(Engine!$A$2:$A$301,ROWS($A$7:$A131)),Engine!$A$2:$A$301,0))="","",INDEX(Tasks!$B$3:$B$302,MATCH(SMALL(Engine!$A$2:$A$301,ROWS($A$7:$A131)),Engine!$A$2:$A$301,0))),"")</f>
        <v/>
      </c>
      <c r="C131" s="16" t="str">
        <f>IFERROR(IF(INDEX(Tasks!$C$3:$C$302,MATCH(SMALL(Engine!$A$2:$A$301,ROWS($A$7:$A131)),Engine!$A$2:$A$301,0))="","",INDEX(Tasks!$C$3:$C$302,MATCH(SMALL(Engine!$A$2:$A$301,ROWS($A$7:$A131)),Engine!$A$2:$A$301,0))),"")</f>
        <v/>
      </c>
      <c r="D131" s="16" t="str">
        <f>IFERROR(IF(INDEX(Tasks!$D$3:$D$302,MATCH(SMALL(Engine!$A$2:$A$301,ROWS($A$7:$A131)),Engine!$A$2:$A$301,0))="","",INDEX(Tasks!$D$3:$D$302,MATCH(SMALL(Engine!$A$2:$A$301,ROWS($A$7:$A131)),Engine!$A$2:$A$301,0))),"")</f>
        <v/>
      </c>
      <c r="E131" s="17" t="str">
        <f>IFERROR(IF(INDEX(Tasks!$F$3:$F$302,MATCH(SMALL(Engine!$A$2:$A$301,ROWS($A$7:$A131)),Engine!$A$2:$A$301,0))="","",INDEX(Tasks!$F$3:$F$302,MATCH(SMALL(Engine!$A$2:$A$301,ROWS($A$7:$A131)),Engine!$A$2:$A$301,0))),"")</f>
        <v/>
      </c>
      <c r="F131" s="16" t="str">
        <f t="shared" ca="1" si="1"/>
        <v/>
      </c>
    </row>
    <row r="132" spans="1:6" ht="17.25" x14ac:dyDescent="0.4">
      <c r="A132" s="16" t="str">
        <f>IFERROR(IF(INDEX(Tasks!$A$3:$A$302,MATCH(SMALL(Engine!$A$2:$A$301,ROWS($A$7:$A132)),Engine!$A$2:$A$301,0))="","",INDEX(Tasks!$A$3:$A$302,MATCH(SMALL(Engine!$A$2:$A$301,ROWS($A$7:$A132)),Engine!$A$2:$A$301,0))),"")</f>
        <v/>
      </c>
      <c r="B132" s="16" t="str">
        <f>IFERROR(IF(INDEX(Tasks!$B$3:$B$302,MATCH(SMALL(Engine!$A$2:$A$301,ROWS($A$7:$A132)),Engine!$A$2:$A$301,0))="","",INDEX(Tasks!$B$3:$B$302,MATCH(SMALL(Engine!$A$2:$A$301,ROWS($A$7:$A132)),Engine!$A$2:$A$301,0))),"")</f>
        <v/>
      </c>
      <c r="C132" s="16" t="str">
        <f>IFERROR(IF(INDEX(Tasks!$C$3:$C$302,MATCH(SMALL(Engine!$A$2:$A$301,ROWS($A$7:$A132)),Engine!$A$2:$A$301,0))="","",INDEX(Tasks!$C$3:$C$302,MATCH(SMALL(Engine!$A$2:$A$301,ROWS($A$7:$A132)),Engine!$A$2:$A$301,0))),"")</f>
        <v/>
      </c>
      <c r="D132" s="16" t="str">
        <f>IFERROR(IF(INDEX(Tasks!$D$3:$D$302,MATCH(SMALL(Engine!$A$2:$A$301,ROWS($A$7:$A132)),Engine!$A$2:$A$301,0))="","",INDEX(Tasks!$D$3:$D$302,MATCH(SMALL(Engine!$A$2:$A$301,ROWS($A$7:$A132)),Engine!$A$2:$A$301,0))),"")</f>
        <v/>
      </c>
      <c r="E132" s="17" t="str">
        <f>IFERROR(IF(INDEX(Tasks!$F$3:$F$302,MATCH(SMALL(Engine!$A$2:$A$301,ROWS($A$7:$A132)),Engine!$A$2:$A$301,0))="","",INDEX(Tasks!$F$3:$F$302,MATCH(SMALL(Engine!$A$2:$A$301,ROWS($A$7:$A132)),Engine!$A$2:$A$301,0))),"")</f>
        <v/>
      </c>
      <c r="F132" s="16" t="str">
        <f t="shared" ca="1" si="1"/>
        <v/>
      </c>
    </row>
    <row r="133" spans="1:6" ht="17.25" x14ac:dyDescent="0.4">
      <c r="A133" s="16" t="str">
        <f>IFERROR(IF(INDEX(Tasks!$A$3:$A$302,MATCH(SMALL(Engine!$A$2:$A$301,ROWS($A$7:$A133)),Engine!$A$2:$A$301,0))="","",INDEX(Tasks!$A$3:$A$302,MATCH(SMALL(Engine!$A$2:$A$301,ROWS($A$7:$A133)),Engine!$A$2:$A$301,0))),"")</f>
        <v/>
      </c>
      <c r="B133" s="16" t="str">
        <f>IFERROR(IF(INDEX(Tasks!$B$3:$B$302,MATCH(SMALL(Engine!$A$2:$A$301,ROWS($A$7:$A133)),Engine!$A$2:$A$301,0))="","",INDEX(Tasks!$B$3:$B$302,MATCH(SMALL(Engine!$A$2:$A$301,ROWS($A$7:$A133)),Engine!$A$2:$A$301,0))),"")</f>
        <v/>
      </c>
      <c r="C133" s="16" t="str">
        <f>IFERROR(IF(INDEX(Tasks!$C$3:$C$302,MATCH(SMALL(Engine!$A$2:$A$301,ROWS($A$7:$A133)),Engine!$A$2:$A$301,0))="","",INDEX(Tasks!$C$3:$C$302,MATCH(SMALL(Engine!$A$2:$A$301,ROWS($A$7:$A133)),Engine!$A$2:$A$301,0))),"")</f>
        <v/>
      </c>
      <c r="D133" s="16" t="str">
        <f>IFERROR(IF(INDEX(Tasks!$D$3:$D$302,MATCH(SMALL(Engine!$A$2:$A$301,ROWS($A$7:$A133)),Engine!$A$2:$A$301,0))="","",INDEX(Tasks!$D$3:$D$302,MATCH(SMALL(Engine!$A$2:$A$301,ROWS($A$7:$A133)),Engine!$A$2:$A$301,0))),"")</f>
        <v/>
      </c>
      <c r="E133" s="17" t="str">
        <f>IFERROR(IF(INDEX(Tasks!$F$3:$F$302,MATCH(SMALL(Engine!$A$2:$A$301,ROWS($A$7:$A133)),Engine!$A$2:$A$301,0))="","",INDEX(Tasks!$F$3:$F$302,MATCH(SMALL(Engine!$A$2:$A$301,ROWS($A$7:$A133)),Engine!$A$2:$A$301,0))),"")</f>
        <v/>
      </c>
      <c r="F133" s="16" t="str">
        <f t="shared" ca="1" si="1"/>
        <v/>
      </c>
    </row>
    <row r="134" spans="1:6" ht="17.25" x14ac:dyDescent="0.4">
      <c r="A134" s="16" t="str">
        <f>IFERROR(IF(INDEX(Tasks!$A$3:$A$302,MATCH(SMALL(Engine!$A$2:$A$301,ROWS($A$7:$A134)),Engine!$A$2:$A$301,0))="","",INDEX(Tasks!$A$3:$A$302,MATCH(SMALL(Engine!$A$2:$A$301,ROWS($A$7:$A134)),Engine!$A$2:$A$301,0))),"")</f>
        <v/>
      </c>
      <c r="B134" s="16" t="str">
        <f>IFERROR(IF(INDEX(Tasks!$B$3:$B$302,MATCH(SMALL(Engine!$A$2:$A$301,ROWS($A$7:$A134)),Engine!$A$2:$A$301,0))="","",INDEX(Tasks!$B$3:$B$302,MATCH(SMALL(Engine!$A$2:$A$301,ROWS($A$7:$A134)),Engine!$A$2:$A$301,0))),"")</f>
        <v/>
      </c>
      <c r="C134" s="16" t="str">
        <f>IFERROR(IF(INDEX(Tasks!$C$3:$C$302,MATCH(SMALL(Engine!$A$2:$A$301,ROWS($A$7:$A134)),Engine!$A$2:$A$301,0))="","",INDEX(Tasks!$C$3:$C$302,MATCH(SMALL(Engine!$A$2:$A$301,ROWS($A$7:$A134)),Engine!$A$2:$A$301,0))),"")</f>
        <v/>
      </c>
      <c r="D134" s="16" t="str">
        <f>IFERROR(IF(INDEX(Tasks!$D$3:$D$302,MATCH(SMALL(Engine!$A$2:$A$301,ROWS($A$7:$A134)),Engine!$A$2:$A$301,0))="","",INDEX(Tasks!$D$3:$D$302,MATCH(SMALL(Engine!$A$2:$A$301,ROWS($A$7:$A134)),Engine!$A$2:$A$301,0))),"")</f>
        <v/>
      </c>
      <c r="E134" s="17" t="str">
        <f>IFERROR(IF(INDEX(Tasks!$F$3:$F$302,MATCH(SMALL(Engine!$A$2:$A$301,ROWS($A$7:$A134)),Engine!$A$2:$A$301,0))="","",INDEX(Tasks!$F$3:$F$302,MATCH(SMALL(Engine!$A$2:$A$301,ROWS($A$7:$A134)),Engine!$A$2:$A$301,0))),"")</f>
        <v/>
      </c>
      <c r="F134" s="16" t="str">
        <f t="shared" ca="1" si="1"/>
        <v/>
      </c>
    </row>
    <row r="135" spans="1:6" ht="17.25" x14ac:dyDescent="0.4">
      <c r="A135" s="16" t="str">
        <f>IFERROR(IF(INDEX(Tasks!$A$3:$A$302,MATCH(SMALL(Engine!$A$2:$A$301,ROWS($A$7:$A135)),Engine!$A$2:$A$301,0))="","",INDEX(Tasks!$A$3:$A$302,MATCH(SMALL(Engine!$A$2:$A$301,ROWS($A$7:$A135)),Engine!$A$2:$A$301,0))),"")</f>
        <v/>
      </c>
      <c r="B135" s="16" t="str">
        <f>IFERROR(IF(INDEX(Tasks!$B$3:$B$302,MATCH(SMALL(Engine!$A$2:$A$301,ROWS($A$7:$A135)),Engine!$A$2:$A$301,0))="","",INDEX(Tasks!$B$3:$B$302,MATCH(SMALL(Engine!$A$2:$A$301,ROWS($A$7:$A135)),Engine!$A$2:$A$301,0))),"")</f>
        <v/>
      </c>
      <c r="C135" s="16" t="str">
        <f>IFERROR(IF(INDEX(Tasks!$C$3:$C$302,MATCH(SMALL(Engine!$A$2:$A$301,ROWS($A$7:$A135)),Engine!$A$2:$A$301,0))="","",INDEX(Tasks!$C$3:$C$302,MATCH(SMALL(Engine!$A$2:$A$301,ROWS($A$7:$A135)),Engine!$A$2:$A$301,0))),"")</f>
        <v/>
      </c>
      <c r="D135" s="16" t="str">
        <f>IFERROR(IF(INDEX(Tasks!$D$3:$D$302,MATCH(SMALL(Engine!$A$2:$A$301,ROWS($A$7:$A135)),Engine!$A$2:$A$301,0))="","",INDEX(Tasks!$D$3:$D$302,MATCH(SMALL(Engine!$A$2:$A$301,ROWS($A$7:$A135)),Engine!$A$2:$A$301,0))),"")</f>
        <v/>
      </c>
      <c r="E135" s="17" t="str">
        <f>IFERROR(IF(INDEX(Tasks!$F$3:$F$302,MATCH(SMALL(Engine!$A$2:$A$301,ROWS($A$7:$A135)),Engine!$A$2:$A$301,0))="","",INDEX(Tasks!$F$3:$F$302,MATCH(SMALL(Engine!$A$2:$A$301,ROWS($A$7:$A135)),Engine!$A$2:$A$301,0))),"")</f>
        <v/>
      </c>
      <c r="F135" s="16" t="str">
        <f t="shared" ref="F135:F198" ca="1" si="2">IF($E135="","",IF($E135&lt;TODAY(),"Overdue",IF($E135=TODAY(),"Due today","Upcoming")))</f>
        <v/>
      </c>
    </row>
    <row r="136" spans="1:6" ht="17.25" x14ac:dyDescent="0.4">
      <c r="A136" s="16" t="str">
        <f>IFERROR(IF(INDEX(Tasks!$A$3:$A$302,MATCH(SMALL(Engine!$A$2:$A$301,ROWS($A$7:$A136)),Engine!$A$2:$A$301,0))="","",INDEX(Tasks!$A$3:$A$302,MATCH(SMALL(Engine!$A$2:$A$301,ROWS($A$7:$A136)),Engine!$A$2:$A$301,0))),"")</f>
        <v/>
      </c>
      <c r="B136" s="16" t="str">
        <f>IFERROR(IF(INDEX(Tasks!$B$3:$B$302,MATCH(SMALL(Engine!$A$2:$A$301,ROWS($A$7:$A136)),Engine!$A$2:$A$301,0))="","",INDEX(Tasks!$B$3:$B$302,MATCH(SMALL(Engine!$A$2:$A$301,ROWS($A$7:$A136)),Engine!$A$2:$A$301,0))),"")</f>
        <v/>
      </c>
      <c r="C136" s="16" t="str">
        <f>IFERROR(IF(INDEX(Tasks!$C$3:$C$302,MATCH(SMALL(Engine!$A$2:$A$301,ROWS($A$7:$A136)),Engine!$A$2:$A$301,0))="","",INDEX(Tasks!$C$3:$C$302,MATCH(SMALL(Engine!$A$2:$A$301,ROWS($A$7:$A136)),Engine!$A$2:$A$301,0))),"")</f>
        <v/>
      </c>
      <c r="D136" s="16" t="str">
        <f>IFERROR(IF(INDEX(Tasks!$D$3:$D$302,MATCH(SMALL(Engine!$A$2:$A$301,ROWS($A$7:$A136)),Engine!$A$2:$A$301,0))="","",INDEX(Tasks!$D$3:$D$302,MATCH(SMALL(Engine!$A$2:$A$301,ROWS($A$7:$A136)),Engine!$A$2:$A$301,0))),"")</f>
        <v/>
      </c>
      <c r="E136" s="17" t="str">
        <f>IFERROR(IF(INDEX(Tasks!$F$3:$F$302,MATCH(SMALL(Engine!$A$2:$A$301,ROWS($A$7:$A136)),Engine!$A$2:$A$301,0))="","",INDEX(Tasks!$F$3:$F$302,MATCH(SMALL(Engine!$A$2:$A$301,ROWS($A$7:$A136)),Engine!$A$2:$A$301,0))),"")</f>
        <v/>
      </c>
      <c r="F136" s="16" t="str">
        <f t="shared" ca="1" si="2"/>
        <v/>
      </c>
    </row>
    <row r="137" spans="1:6" ht="17.25" x14ac:dyDescent="0.4">
      <c r="A137" s="16" t="str">
        <f>IFERROR(IF(INDEX(Tasks!$A$3:$A$302,MATCH(SMALL(Engine!$A$2:$A$301,ROWS($A$7:$A137)),Engine!$A$2:$A$301,0))="","",INDEX(Tasks!$A$3:$A$302,MATCH(SMALL(Engine!$A$2:$A$301,ROWS($A$7:$A137)),Engine!$A$2:$A$301,0))),"")</f>
        <v/>
      </c>
      <c r="B137" s="16" t="str">
        <f>IFERROR(IF(INDEX(Tasks!$B$3:$B$302,MATCH(SMALL(Engine!$A$2:$A$301,ROWS($A$7:$A137)),Engine!$A$2:$A$301,0))="","",INDEX(Tasks!$B$3:$B$302,MATCH(SMALL(Engine!$A$2:$A$301,ROWS($A$7:$A137)),Engine!$A$2:$A$301,0))),"")</f>
        <v/>
      </c>
      <c r="C137" s="16" t="str">
        <f>IFERROR(IF(INDEX(Tasks!$C$3:$C$302,MATCH(SMALL(Engine!$A$2:$A$301,ROWS($A$7:$A137)),Engine!$A$2:$A$301,0))="","",INDEX(Tasks!$C$3:$C$302,MATCH(SMALL(Engine!$A$2:$A$301,ROWS($A$7:$A137)),Engine!$A$2:$A$301,0))),"")</f>
        <v/>
      </c>
      <c r="D137" s="16" t="str">
        <f>IFERROR(IF(INDEX(Tasks!$D$3:$D$302,MATCH(SMALL(Engine!$A$2:$A$301,ROWS($A$7:$A137)),Engine!$A$2:$A$301,0))="","",INDEX(Tasks!$D$3:$D$302,MATCH(SMALL(Engine!$A$2:$A$301,ROWS($A$7:$A137)),Engine!$A$2:$A$301,0))),"")</f>
        <v/>
      </c>
      <c r="E137" s="17" t="str">
        <f>IFERROR(IF(INDEX(Tasks!$F$3:$F$302,MATCH(SMALL(Engine!$A$2:$A$301,ROWS($A$7:$A137)),Engine!$A$2:$A$301,0))="","",INDEX(Tasks!$F$3:$F$302,MATCH(SMALL(Engine!$A$2:$A$301,ROWS($A$7:$A137)),Engine!$A$2:$A$301,0))),"")</f>
        <v/>
      </c>
      <c r="F137" s="16" t="str">
        <f t="shared" ca="1" si="2"/>
        <v/>
      </c>
    </row>
    <row r="138" spans="1:6" ht="17.25" x14ac:dyDescent="0.4">
      <c r="A138" s="16" t="str">
        <f>IFERROR(IF(INDEX(Tasks!$A$3:$A$302,MATCH(SMALL(Engine!$A$2:$A$301,ROWS($A$7:$A138)),Engine!$A$2:$A$301,0))="","",INDEX(Tasks!$A$3:$A$302,MATCH(SMALL(Engine!$A$2:$A$301,ROWS($A$7:$A138)),Engine!$A$2:$A$301,0))),"")</f>
        <v/>
      </c>
      <c r="B138" s="16" t="str">
        <f>IFERROR(IF(INDEX(Tasks!$B$3:$B$302,MATCH(SMALL(Engine!$A$2:$A$301,ROWS($A$7:$A138)),Engine!$A$2:$A$301,0))="","",INDEX(Tasks!$B$3:$B$302,MATCH(SMALL(Engine!$A$2:$A$301,ROWS($A$7:$A138)),Engine!$A$2:$A$301,0))),"")</f>
        <v/>
      </c>
      <c r="C138" s="16" t="str">
        <f>IFERROR(IF(INDEX(Tasks!$C$3:$C$302,MATCH(SMALL(Engine!$A$2:$A$301,ROWS($A$7:$A138)),Engine!$A$2:$A$301,0))="","",INDEX(Tasks!$C$3:$C$302,MATCH(SMALL(Engine!$A$2:$A$301,ROWS($A$7:$A138)),Engine!$A$2:$A$301,0))),"")</f>
        <v/>
      </c>
      <c r="D138" s="16" t="str">
        <f>IFERROR(IF(INDEX(Tasks!$D$3:$D$302,MATCH(SMALL(Engine!$A$2:$A$301,ROWS($A$7:$A138)),Engine!$A$2:$A$301,0))="","",INDEX(Tasks!$D$3:$D$302,MATCH(SMALL(Engine!$A$2:$A$301,ROWS($A$7:$A138)),Engine!$A$2:$A$301,0))),"")</f>
        <v/>
      </c>
      <c r="E138" s="17" t="str">
        <f>IFERROR(IF(INDEX(Tasks!$F$3:$F$302,MATCH(SMALL(Engine!$A$2:$A$301,ROWS($A$7:$A138)),Engine!$A$2:$A$301,0))="","",INDEX(Tasks!$F$3:$F$302,MATCH(SMALL(Engine!$A$2:$A$301,ROWS($A$7:$A138)),Engine!$A$2:$A$301,0))),"")</f>
        <v/>
      </c>
      <c r="F138" s="16" t="str">
        <f t="shared" ca="1" si="2"/>
        <v/>
      </c>
    </row>
    <row r="139" spans="1:6" ht="17.25" x14ac:dyDescent="0.4">
      <c r="A139" s="16" t="str">
        <f>IFERROR(IF(INDEX(Tasks!$A$3:$A$302,MATCH(SMALL(Engine!$A$2:$A$301,ROWS($A$7:$A139)),Engine!$A$2:$A$301,0))="","",INDEX(Tasks!$A$3:$A$302,MATCH(SMALL(Engine!$A$2:$A$301,ROWS($A$7:$A139)),Engine!$A$2:$A$301,0))),"")</f>
        <v/>
      </c>
      <c r="B139" s="16" t="str">
        <f>IFERROR(IF(INDEX(Tasks!$B$3:$B$302,MATCH(SMALL(Engine!$A$2:$A$301,ROWS($A$7:$A139)),Engine!$A$2:$A$301,0))="","",INDEX(Tasks!$B$3:$B$302,MATCH(SMALL(Engine!$A$2:$A$301,ROWS($A$7:$A139)),Engine!$A$2:$A$301,0))),"")</f>
        <v/>
      </c>
      <c r="C139" s="16" t="str">
        <f>IFERROR(IF(INDEX(Tasks!$C$3:$C$302,MATCH(SMALL(Engine!$A$2:$A$301,ROWS($A$7:$A139)),Engine!$A$2:$A$301,0))="","",INDEX(Tasks!$C$3:$C$302,MATCH(SMALL(Engine!$A$2:$A$301,ROWS($A$7:$A139)),Engine!$A$2:$A$301,0))),"")</f>
        <v/>
      </c>
      <c r="D139" s="16" t="str">
        <f>IFERROR(IF(INDEX(Tasks!$D$3:$D$302,MATCH(SMALL(Engine!$A$2:$A$301,ROWS($A$7:$A139)),Engine!$A$2:$A$301,0))="","",INDEX(Tasks!$D$3:$D$302,MATCH(SMALL(Engine!$A$2:$A$301,ROWS($A$7:$A139)),Engine!$A$2:$A$301,0))),"")</f>
        <v/>
      </c>
      <c r="E139" s="17" t="str">
        <f>IFERROR(IF(INDEX(Tasks!$F$3:$F$302,MATCH(SMALL(Engine!$A$2:$A$301,ROWS($A$7:$A139)),Engine!$A$2:$A$301,0))="","",INDEX(Tasks!$F$3:$F$302,MATCH(SMALL(Engine!$A$2:$A$301,ROWS($A$7:$A139)),Engine!$A$2:$A$301,0))),"")</f>
        <v/>
      </c>
      <c r="F139" s="16" t="str">
        <f t="shared" ca="1" si="2"/>
        <v/>
      </c>
    </row>
    <row r="140" spans="1:6" ht="17.25" x14ac:dyDescent="0.4">
      <c r="A140" s="16" t="str">
        <f>IFERROR(IF(INDEX(Tasks!$A$3:$A$302,MATCH(SMALL(Engine!$A$2:$A$301,ROWS($A$7:$A140)),Engine!$A$2:$A$301,0))="","",INDEX(Tasks!$A$3:$A$302,MATCH(SMALL(Engine!$A$2:$A$301,ROWS($A$7:$A140)),Engine!$A$2:$A$301,0))),"")</f>
        <v/>
      </c>
      <c r="B140" s="16" t="str">
        <f>IFERROR(IF(INDEX(Tasks!$B$3:$B$302,MATCH(SMALL(Engine!$A$2:$A$301,ROWS($A$7:$A140)),Engine!$A$2:$A$301,0))="","",INDEX(Tasks!$B$3:$B$302,MATCH(SMALL(Engine!$A$2:$A$301,ROWS($A$7:$A140)),Engine!$A$2:$A$301,0))),"")</f>
        <v/>
      </c>
      <c r="C140" s="16" t="str">
        <f>IFERROR(IF(INDEX(Tasks!$C$3:$C$302,MATCH(SMALL(Engine!$A$2:$A$301,ROWS($A$7:$A140)),Engine!$A$2:$A$301,0))="","",INDEX(Tasks!$C$3:$C$302,MATCH(SMALL(Engine!$A$2:$A$301,ROWS($A$7:$A140)),Engine!$A$2:$A$301,0))),"")</f>
        <v/>
      </c>
      <c r="D140" s="16" t="str">
        <f>IFERROR(IF(INDEX(Tasks!$D$3:$D$302,MATCH(SMALL(Engine!$A$2:$A$301,ROWS($A$7:$A140)),Engine!$A$2:$A$301,0))="","",INDEX(Tasks!$D$3:$D$302,MATCH(SMALL(Engine!$A$2:$A$301,ROWS($A$7:$A140)),Engine!$A$2:$A$301,0))),"")</f>
        <v/>
      </c>
      <c r="E140" s="17" t="str">
        <f>IFERROR(IF(INDEX(Tasks!$F$3:$F$302,MATCH(SMALL(Engine!$A$2:$A$301,ROWS($A$7:$A140)),Engine!$A$2:$A$301,0))="","",INDEX(Tasks!$F$3:$F$302,MATCH(SMALL(Engine!$A$2:$A$301,ROWS($A$7:$A140)),Engine!$A$2:$A$301,0))),"")</f>
        <v/>
      </c>
      <c r="F140" s="16" t="str">
        <f t="shared" ca="1" si="2"/>
        <v/>
      </c>
    </row>
    <row r="141" spans="1:6" ht="17.25" x14ac:dyDescent="0.4">
      <c r="A141" s="16" t="str">
        <f>IFERROR(IF(INDEX(Tasks!$A$3:$A$302,MATCH(SMALL(Engine!$A$2:$A$301,ROWS($A$7:$A141)),Engine!$A$2:$A$301,0))="","",INDEX(Tasks!$A$3:$A$302,MATCH(SMALL(Engine!$A$2:$A$301,ROWS($A$7:$A141)),Engine!$A$2:$A$301,0))),"")</f>
        <v/>
      </c>
      <c r="B141" s="16" t="str">
        <f>IFERROR(IF(INDEX(Tasks!$B$3:$B$302,MATCH(SMALL(Engine!$A$2:$A$301,ROWS($A$7:$A141)),Engine!$A$2:$A$301,0))="","",INDEX(Tasks!$B$3:$B$302,MATCH(SMALL(Engine!$A$2:$A$301,ROWS($A$7:$A141)),Engine!$A$2:$A$301,0))),"")</f>
        <v/>
      </c>
      <c r="C141" s="16" t="str">
        <f>IFERROR(IF(INDEX(Tasks!$C$3:$C$302,MATCH(SMALL(Engine!$A$2:$A$301,ROWS($A$7:$A141)),Engine!$A$2:$A$301,0))="","",INDEX(Tasks!$C$3:$C$302,MATCH(SMALL(Engine!$A$2:$A$301,ROWS($A$7:$A141)),Engine!$A$2:$A$301,0))),"")</f>
        <v/>
      </c>
      <c r="D141" s="16" t="str">
        <f>IFERROR(IF(INDEX(Tasks!$D$3:$D$302,MATCH(SMALL(Engine!$A$2:$A$301,ROWS($A$7:$A141)),Engine!$A$2:$A$301,0))="","",INDEX(Tasks!$D$3:$D$302,MATCH(SMALL(Engine!$A$2:$A$301,ROWS($A$7:$A141)),Engine!$A$2:$A$301,0))),"")</f>
        <v/>
      </c>
      <c r="E141" s="17" t="str">
        <f>IFERROR(IF(INDEX(Tasks!$F$3:$F$302,MATCH(SMALL(Engine!$A$2:$A$301,ROWS($A$7:$A141)),Engine!$A$2:$A$301,0))="","",INDEX(Tasks!$F$3:$F$302,MATCH(SMALL(Engine!$A$2:$A$301,ROWS($A$7:$A141)),Engine!$A$2:$A$301,0))),"")</f>
        <v/>
      </c>
      <c r="F141" s="16" t="str">
        <f t="shared" ca="1" si="2"/>
        <v/>
      </c>
    </row>
    <row r="142" spans="1:6" ht="17.25" x14ac:dyDescent="0.4">
      <c r="A142" s="16" t="str">
        <f>IFERROR(IF(INDEX(Tasks!$A$3:$A$302,MATCH(SMALL(Engine!$A$2:$A$301,ROWS($A$7:$A142)),Engine!$A$2:$A$301,0))="","",INDEX(Tasks!$A$3:$A$302,MATCH(SMALL(Engine!$A$2:$A$301,ROWS($A$7:$A142)),Engine!$A$2:$A$301,0))),"")</f>
        <v/>
      </c>
      <c r="B142" s="16" t="str">
        <f>IFERROR(IF(INDEX(Tasks!$B$3:$B$302,MATCH(SMALL(Engine!$A$2:$A$301,ROWS($A$7:$A142)),Engine!$A$2:$A$301,0))="","",INDEX(Tasks!$B$3:$B$302,MATCH(SMALL(Engine!$A$2:$A$301,ROWS($A$7:$A142)),Engine!$A$2:$A$301,0))),"")</f>
        <v/>
      </c>
      <c r="C142" s="16" t="str">
        <f>IFERROR(IF(INDEX(Tasks!$C$3:$C$302,MATCH(SMALL(Engine!$A$2:$A$301,ROWS($A$7:$A142)),Engine!$A$2:$A$301,0))="","",INDEX(Tasks!$C$3:$C$302,MATCH(SMALL(Engine!$A$2:$A$301,ROWS($A$7:$A142)),Engine!$A$2:$A$301,0))),"")</f>
        <v/>
      </c>
      <c r="D142" s="16" t="str">
        <f>IFERROR(IF(INDEX(Tasks!$D$3:$D$302,MATCH(SMALL(Engine!$A$2:$A$301,ROWS($A$7:$A142)),Engine!$A$2:$A$301,0))="","",INDEX(Tasks!$D$3:$D$302,MATCH(SMALL(Engine!$A$2:$A$301,ROWS($A$7:$A142)),Engine!$A$2:$A$301,0))),"")</f>
        <v/>
      </c>
      <c r="E142" s="17" t="str">
        <f>IFERROR(IF(INDEX(Tasks!$F$3:$F$302,MATCH(SMALL(Engine!$A$2:$A$301,ROWS($A$7:$A142)),Engine!$A$2:$A$301,0))="","",INDEX(Tasks!$F$3:$F$302,MATCH(SMALL(Engine!$A$2:$A$301,ROWS($A$7:$A142)),Engine!$A$2:$A$301,0))),"")</f>
        <v/>
      </c>
      <c r="F142" s="16" t="str">
        <f t="shared" ca="1" si="2"/>
        <v/>
      </c>
    </row>
    <row r="143" spans="1:6" ht="17.25" x14ac:dyDescent="0.4">
      <c r="A143" s="16" t="str">
        <f>IFERROR(IF(INDEX(Tasks!$A$3:$A$302,MATCH(SMALL(Engine!$A$2:$A$301,ROWS($A$7:$A143)),Engine!$A$2:$A$301,0))="","",INDEX(Tasks!$A$3:$A$302,MATCH(SMALL(Engine!$A$2:$A$301,ROWS($A$7:$A143)),Engine!$A$2:$A$301,0))),"")</f>
        <v/>
      </c>
      <c r="B143" s="16" t="str">
        <f>IFERROR(IF(INDEX(Tasks!$B$3:$B$302,MATCH(SMALL(Engine!$A$2:$A$301,ROWS($A$7:$A143)),Engine!$A$2:$A$301,0))="","",INDEX(Tasks!$B$3:$B$302,MATCH(SMALL(Engine!$A$2:$A$301,ROWS($A$7:$A143)),Engine!$A$2:$A$301,0))),"")</f>
        <v/>
      </c>
      <c r="C143" s="16" t="str">
        <f>IFERROR(IF(INDEX(Tasks!$C$3:$C$302,MATCH(SMALL(Engine!$A$2:$A$301,ROWS($A$7:$A143)),Engine!$A$2:$A$301,0))="","",INDEX(Tasks!$C$3:$C$302,MATCH(SMALL(Engine!$A$2:$A$301,ROWS($A$7:$A143)),Engine!$A$2:$A$301,0))),"")</f>
        <v/>
      </c>
      <c r="D143" s="16" t="str">
        <f>IFERROR(IF(INDEX(Tasks!$D$3:$D$302,MATCH(SMALL(Engine!$A$2:$A$301,ROWS($A$7:$A143)),Engine!$A$2:$A$301,0))="","",INDEX(Tasks!$D$3:$D$302,MATCH(SMALL(Engine!$A$2:$A$301,ROWS($A$7:$A143)),Engine!$A$2:$A$301,0))),"")</f>
        <v/>
      </c>
      <c r="E143" s="17" t="str">
        <f>IFERROR(IF(INDEX(Tasks!$F$3:$F$302,MATCH(SMALL(Engine!$A$2:$A$301,ROWS($A$7:$A143)),Engine!$A$2:$A$301,0))="","",INDEX(Tasks!$F$3:$F$302,MATCH(SMALL(Engine!$A$2:$A$301,ROWS($A$7:$A143)),Engine!$A$2:$A$301,0))),"")</f>
        <v/>
      </c>
      <c r="F143" s="16" t="str">
        <f t="shared" ca="1" si="2"/>
        <v/>
      </c>
    </row>
    <row r="144" spans="1:6" ht="17.25" x14ac:dyDescent="0.4">
      <c r="A144" s="16" t="str">
        <f>IFERROR(IF(INDEX(Tasks!$A$3:$A$302,MATCH(SMALL(Engine!$A$2:$A$301,ROWS($A$7:$A144)),Engine!$A$2:$A$301,0))="","",INDEX(Tasks!$A$3:$A$302,MATCH(SMALL(Engine!$A$2:$A$301,ROWS($A$7:$A144)),Engine!$A$2:$A$301,0))),"")</f>
        <v/>
      </c>
      <c r="B144" s="16" t="str">
        <f>IFERROR(IF(INDEX(Tasks!$B$3:$B$302,MATCH(SMALL(Engine!$A$2:$A$301,ROWS($A$7:$A144)),Engine!$A$2:$A$301,0))="","",INDEX(Tasks!$B$3:$B$302,MATCH(SMALL(Engine!$A$2:$A$301,ROWS($A$7:$A144)),Engine!$A$2:$A$301,0))),"")</f>
        <v/>
      </c>
      <c r="C144" s="16" t="str">
        <f>IFERROR(IF(INDEX(Tasks!$C$3:$C$302,MATCH(SMALL(Engine!$A$2:$A$301,ROWS($A$7:$A144)),Engine!$A$2:$A$301,0))="","",INDEX(Tasks!$C$3:$C$302,MATCH(SMALL(Engine!$A$2:$A$301,ROWS($A$7:$A144)),Engine!$A$2:$A$301,0))),"")</f>
        <v/>
      </c>
      <c r="D144" s="16" t="str">
        <f>IFERROR(IF(INDEX(Tasks!$D$3:$D$302,MATCH(SMALL(Engine!$A$2:$A$301,ROWS($A$7:$A144)),Engine!$A$2:$A$301,0))="","",INDEX(Tasks!$D$3:$D$302,MATCH(SMALL(Engine!$A$2:$A$301,ROWS($A$7:$A144)),Engine!$A$2:$A$301,0))),"")</f>
        <v/>
      </c>
      <c r="E144" s="17" t="str">
        <f>IFERROR(IF(INDEX(Tasks!$F$3:$F$302,MATCH(SMALL(Engine!$A$2:$A$301,ROWS($A$7:$A144)),Engine!$A$2:$A$301,0))="","",INDEX(Tasks!$F$3:$F$302,MATCH(SMALL(Engine!$A$2:$A$301,ROWS($A$7:$A144)),Engine!$A$2:$A$301,0))),"")</f>
        <v/>
      </c>
      <c r="F144" s="16" t="str">
        <f t="shared" ca="1" si="2"/>
        <v/>
      </c>
    </row>
    <row r="145" spans="1:6" ht="17.25" x14ac:dyDescent="0.4">
      <c r="A145" s="16" t="str">
        <f>IFERROR(IF(INDEX(Tasks!$A$3:$A$302,MATCH(SMALL(Engine!$A$2:$A$301,ROWS($A$7:$A145)),Engine!$A$2:$A$301,0))="","",INDEX(Tasks!$A$3:$A$302,MATCH(SMALL(Engine!$A$2:$A$301,ROWS($A$7:$A145)),Engine!$A$2:$A$301,0))),"")</f>
        <v/>
      </c>
      <c r="B145" s="16" t="str">
        <f>IFERROR(IF(INDEX(Tasks!$B$3:$B$302,MATCH(SMALL(Engine!$A$2:$A$301,ROWS($A$7:$A145)),Engine!$A$2:$A$301,0))="","",INDEX(Tasks!$B$3:$B$302,MATCH(SMALL(Engine!$A$2:$A$301,ROWS($A$7:$A145)),Engine!$A$2:$A$301,0))),"")</f>
        <v/>
      </c>
      <c r="C145" s="16" t="str">
        <f>IFERROR(IF(INDEX(Tasks!$C$3:$C$302,MATCH(SMALL(Engine!$A$2:$A$301,ROWS($A$7:$A145)),Engine!$A$2:$A$301,0))="","",INDEX(Tasks!$C$3:$C$302,MATCH(SMALL(Engine!$A$2:$A$301,ROWS($A$7:$A145)),Engine!$A$2:$A$301,0))),"")</f>
        <v/>
      </c>
      <c r="D145" s="16" t="str">
        <f>IFERROR(IF(INDEX(Tasks!$D$3:$D$302,MATCH(SMALL(Engine!$A$2:$A$301,ROWS($A$7:$A145)),Engine!$A$2:$A$301,0))="","",INDEX(Tasks!$D$3:$D$302,MATCH(SMALL(Engine!$A$2:$A$301,ROWS($A$7:$A145)),Engine!$A$2:$A$301,0))),"")</f>
        <v/>
      </c>
      <c r="E145" s="17" t="str">
        <f>IFERROR(IF(INDEX(Tasks!$F$3:$F$302,MATCH(SMALL(Engine!$A$2:$A$301,ROWS($A$7:$A145)),Engine!$A$2:$A$301,0))="","",INDEX(Tasks!$F$3:$F$302,MATCH(SMALL(Engine!$A$2:$A$301,ROWS($A$7:$A145)),Engine!$A$2:$A$301,0))),"")</f>
        <v/>
      </c>
      <c r="F145" s="16" t="str">
        <f t="shared" ca="1" si="2"/>
        <v/>
      </c>
    </row>
    <row r="146" spans="1:6" ht="17.25" x14ac:dyDescent="0.4">
      <c r="A146" s="16" t="str">
        <f>IFERROR(IF(INDEX(Tasks!$A$3:$A$302,MATCH(SMALL(Engine!$A$2:$A$301,ROWS($A$7:$A146)),Engine!$A$2:$A$301,0))="","",INDEX(Tasks!$A$3:$A$302,MATCH(SMALL(Engine!$A$2:$A$301,ROWS($A$7:$A146)),Engine!$A$2:$A$301,0))),"")</f>
        <v/>
      </c>
      <c r="B146" s="16" t="str">
        <f>IFERROR(IF(INDEX(Tasks!$B$3:$B$302,MATCH(SMALL(Engine!$A$2:$A$301,ROWS($A$7:$A146)),Engine!$A$2:$A$301,0))="","",INDEX(Tasks!$B$3:$B$302,MATCH(SMALL(Engine!$A$2:$A$301,ROWS($A$7:$A146)),Engine!$A$2:$A$301,0))),"")</f>
        <v/>
      </c>
      <c r="C146" s="16" t="str">
        <f>IFERROR(IF(INDEX(Tasks!$C$3:$C$302,MATCH(SMALL(Engine!$A$2:$A$301,ROWS($A$7:$A146)),Engine!$A$2:$A$301,0))="","",INDEX(Tasks!$C$3:$C$302,MATCH(SMALL(Engine!$A$2:$A$301,ROWS($A$7:$A146)),Engine!$A$2:$A$301,0))),"")</f>
        <v/>
      </c>
      <c r="D146" s="16" t="str">
        <f>IFERROR(IF(INDEX(Tasks!$D$3:$D$302,MATCH(SMALL(Engine!$A$2:$A$301,ROWS($A$7:$A146)),Engine!$A$2:$A$301,0))="","",INDEX(Tasks!$D$3:$D$302,MATCH(SMALL(Engine!$A$2:$A$301,ROWS($A$7:$A146)),Engine!$A$2:$A$301,0))),"")</f>
        <v/>
      </c>
      <c r="E146" s="17" t="str">
        <f>IFERROR(IF(INDEX(Tasks!$F$3:$F$302,MATCH(SMALL(Engine!$A$2:$A$301,ROWS($A$7:$A146)),Engine!$A$2:$A$301,0))="","",INDEX(Tasks!$F$3:$F$302,MATCH(SMALL(Engine!$A$2:$A$301,ROWS($A$7:$A146)),Engine!$A$2:$A$301,0))),"")</f>
        <v/>
      </c>
      <c r="F146" s="16" t="str">
        <f t="shared" ca="1" si="2"/>
        <v/>
      </c>
    </row>
    <row r="147" spans="1:6" ht="17.25" x14ac:dyDescent="0.4">
      <c r="A147" s="16" t="str">
        <f>IFERROR(IF(INDEX(Tasks!$A$3:$A$302,MATCH(SMALL(Engine!$A$2:$A$301,ROWS($A$7:$A147)),Engine!$A$2:$A$301,0))="","",INDEX(Tasks!$A$3:$A$302,MATCH(SMALL(Engine!$A$2:$A$301,ROWS($A$7:$A147)),Engine!$A$2:$A$301,0))),"")</f>
        <v/>
      </c>
      <c r="B147" s="16" t="str">
        <f>IFERROR(IF(INDEX(Tasks!$B$3:$B$302,MATCH(SMALL(Engine!$A$2:$A$301,ROWS($A$7:$A147)),Engine!$A$2:$A$301,0))="","",INDEX(Tasks!$B$3:$B$302,MATCH(SMALL(Engine!$A$2:$A$301,ROWS($A$7:$A147)),Engine!$A$2:$A$301,0))),"")</f>
        <v/>
      </c>
      <c r="C147" s="16" t="str">
        <f>IFERROR(IF(INDEX(Tasks!$C$3:$C$302,MATCH(SMALL(Engine!$A$2:$A$301,ROWS($A$7:$A147)),Engine!$A$2:$A$301,0))="","",INDEX(Tasks!$C$3:$C$302,MATCH(SMALL(Engine!$A$2:$A$301,ROWS($A$7:$A147)),Engine!$A$2:$A$301,0))),"")</f>
        <v/>
      </c>
      <c r="D147" s="16" t="str">
        <f>IFERROR(IF(INDEX(Tasks!$D$3:$D$302,MATCH(SMALL(Engine!$A$2:$A$301,ROWS($A$7:$A147)),Engine!$A$2:$A$301,0))="","",INDEX(Tasks!$D$3:$D$302,MATCH(SMALL(Engine!$A$2:$A$301,ROWS($A$7:$A147)),Engine!$A$2:$A$301,0))),"")</f>
        <v/>
      </c>
      <c r="E147" s="17" t="str">
        <f>IFERROR(IF(INDEX(Tasks!$F$3:$F$302,MATCH(SMALL(Engine!$A$2:$A$301,ROWS($A$7:$A147)),Engine!$A$2:$A$301,0))="","",INDEX(Tasks!$F$3:$F$302,MATCH(SMALL(Engine!$A$2:$A$301,ROWS($A$7:$A147)),Engine!$A$2:$A$301,0))),"")</f>
        <v/>
      </c>
      <c r="F147" s="16" t="str">
        <f t="shared" ca="1" si="2"/>
        <v/>
      </c>
    </row>
    <row r="148" spans="1:6" ht="17.25" x14ac:dyDescent="0.4">
      <c r="A148" s="16" t="str">
        <f>IFERROR(IF(INDEX(Tasks!$A$3:$A$302,MATCH(SMALL(Engine!$A$2:$A$301,ROWS($A$7:$A148)),Engine!$A$2:$A$301,0))="","",INDEX(Tasks!$A$3:$A$302,MATCH(SMALL(Engine!$A$2:$A$301,ROWS($A$7:$A148)),Engine!$A$2:$A$301,0))),"")</f>
        <v/>
      </c>
      <c r="B148" s="16" t="str">
        <f>IFERROR(IF(INDEX(Tasks!$B$3:$B$302,MATCH(SMALL(Engine!$A$2:$A$301,ROWS($A$7:$A148)),Engine!$A$2:$A$301,0))="","",INDEX(Tasks!$B$3:$B$302,MATCH(SMALL(Engine!$A$2:$A$301,ROWS($A$7:$A148)),Engine!$A$2:$A$301,0))),"")</f>
        <v/>
      </c>
      <c r="C148" s="16" t="str">
        <f>IFERROR(IF(INDEX(Tasks!$C$3:$C$302,MATCH(SMALL(Engine!$A$2:$A$301,ROWS($A$7:$A148)),Engine!$A$2:$A$301,0))="","",INDEX(Tasks!$C$3:$C$302,MATCH(SMALL(Engine!$A$2:$A$301,ROWS($A$7:$A148)),Engine!$A$2:$A$301,0))),"")</f>
        <v/>
      </c>
      <c r="D148" s="16" t="str">
        <f>IFERROR(IF(INDEX(Tasks!$D$3:$D$302,MATCH(SMALL(Engine!$A$2:$A$301,ROWS($A$7:$A148)),Engine!$A$2:$A$301,0))="","",INDEX(Tasks!$D$3:$D$302,MATCH(SMALL(Engine!$A$2:$A$301,ROWS($A$7:$A148)),Engine!$A$2:$A$301,0))),"")</f>
        <v/>
      </c>
      <c r="E148" s="17" t="str">
        <f>IFERROR(IF(INDEX(Tasks!$F$3:$F$302,MATCH(SMALL(Engine!$A$2:$A$301,ROWS($A$7:$A148)),Engine!$A$2:$A$301,0))="","",INDEX(Tasks!$F$3:$F$302,MATCH(SMALL(Engine!$A$2:$A$301,ROWS($A$7:$A148)),Engine!$A$2:$A$301,0))),"")</f>
        <v/>
      </c>
      <c r="F148" s="16" t="str">
        <f t="shared" ca="1" si="2"/>
        <v/>
      </c>
    </row>
    <row r="149" spans="1:6" ht="17.25" x14ac:dyDescent="0.4">
      <c r="A149" s="16" t="str">
        <f>IFERROR(IF(INDEX(Tasks!$A$3:$A$302,MATCH(SMALL(Engine!$A$2:$A$301,ROWS($A$7:$A149)),Engine!$A$2:$A$301,0))="","",INDEX(Tasks!$A$3:$A$302,MATCH(SMALL(Engine!$A$2:$A$301,ROWS($A$7:$A149)),Engine!$A$2:$A$301,0))),"")</f>
        <v/>
      </c>
      <c r="B149" s="16" t="str">
        <f>IFERROR(IF(INDEX(Tasks!$B$3:$B$302,MATCH(SMALL(Engine!$A$2:$A$301,ROWS($A$7:$A149)),Engine!$A$2:$A$301,0))="","",INDEX(Tasks!$B$3:$B$302,MATCH(SMALL(Engine!$A$2:$A$301,ROWS($A$7:$A149)),Engine!$A$2:$A$301,0))),"")</f>
        <v/>
      </c>
      <c r="C149" s="16" t="str">
        <f>IFERROR(IF(INDEX(Tasks!$C$3:$C$302,MATCH(SMALL(Engine!$A$2:$A$301,ROWS($A$7:$A149)),Engine!$A$2:$A$301,0))="","",INDEX(Tasks!$C$3:$C$302,MATCH(SMALL(Engine!$A$2:$A$301,ROWS($A$7:$A149)),Engine!$A$2:$A$301,0))),"")</f>
        <v/>
      </c>
      <c r="D149" s="16" t="str">
        <f>IFERROR(IF(INDEX(Tasks!$D$3:$D$302,MATCH(SMALL(Engine!$A$2:$A$301,ROWS($A$7:$A149)),Engine!$A$2:$A$301,0))="","",INDEX(Tasks!$D$3:$D$302,MATCH(SMALL(Engine!$A$2:$A$301,ROWS($A$7:$A149)),Engine!$A$2:$A$301,0))),"")</f>
        <v/>
      </c>
      <c r="E149" s="17" t="str">
        <f>IFERROR(IF(INDEX(Tasks!$F$3:$F$302,MATCH(SMALL(Engine!$A$2:$A$301,ROWS($A$7:$A149)),Engine!$A$2:$A$301,0))="","",INDEX(Tasks!$F$3:$F$302,MATCH(SMALL(Engine!$A$2:$A$301,ROWS($A$7:$A149)),Engine!$A$2:$A$301,0))),"")</f>
        <v/>
      </c>
      <c r="F149" s="16" t="str">
        <f t="shared" ca="1" si="2"/>
        <v/>
      </c>
    </row>
    <row r="150" spans="1:6" ht="17.25" x14ac:dyDescent="0.4">
      <c r="A150" s="16" t="str">
        <f>IFERROR(IF(INDEX(Tasks!$A$3:$A$302,MATCH(SMALL(Engine!$A$2:$A$301,ROWS($A$7:$A150)),Engine!$A$2:$A$301,0))="","",INDEX(Tasks!$A$3:$A$302,MATCH(SMALL(Engine!$A$2:$A$301,ROWS($A$7:$A150)),Engine!$A$2:$A$301,0))),"")</f>
        <v/>
      </c>
      <c r="B150" s="16" t="str">
        <f>IFERROR(IF(INDEX(Tasks!$B$3:$B$302,MATCH(SMALL(Engine!$A$2:$A$301,ROWS($A$7:$A150)),Engine!$A$2:$A$301,0))="","",INDEX(Tasks!$B$3:$B$302,MATCH(SMALL(Engine!$A$2:$A$301,ROWS($A$7:$A150)),Engine!$A$2:$A$301,0))),"")</f>
        <v/>
      </c>
      <c r="C150" s="16" t="str">
        <f>IFERROR(IF(INDEX(Tasks!$C$3:$C$302,MATCH(SMALL(Engine!$A$2:$A$301,ROWS($A$7:$A150)),Engine!$A$2:$A$301,0))="","",INDEX(Tasks!$C$3:$C$302,MATCH(SMALL(Engine!$A$2:$A$301,ROWS($A$7:$A150)),Engine!$A$2:$A$301,0))),"")</f>
        <v/>
      </c>
      <c r="D150" s="16" t="str">
        <f>IFERROR(IF(INDEX(Tasks!$D$3:$D$302,MATCH(SMALL(Engine!$A$2:$A$301,ROWS($A$7:$A150)),Engine!$A$2:$A$301,0))="","",INDEX(Tasks!$D$3:$D$302,MATCH(SMALL(Engine!$A$2:$A$301,ROWS($A$7:$A150)),Engine!$A$2:$A$301,0))),"")</f>
        <v/>
      </c>
      <c r="E150" s="17" t="str">
        <f>IFERROR(IF(INDEX(Tasks!$F$3:$F$302,MATCH(SMALL(Engine!$A$2:$A$301,ROWS($A$7:$A150)),Engine!$A$2:$A$301,0))="","",INDEX(Tasks!$F$3:$F$302,MATCH(SMALL(Engine!$A$2:$A$301,ROWS($A$7:$A150)),Engine!$A$2:$A$301,0))),"")</f>
        <v/>
      </c>
      <c r="F150" s="16" t="str">
        <f t="shared" ca="1" si="2"/>
        <v/>
      </c>
    </row>
    <row r="151" spans="1:6" ht="17.25" x14ac:dyDescent="0.4">
      <c r="A151" s="16" t="str">
        <f>IFERROR(IF(INDEX(Tasks!$A$3:$A$302,MATCH(SMALL(Engine!$A$2:$A$301,ROWS($A$7:$A151)),Engine!$A$2:$A$301,0))="","",INDEX(Tasks!$A$3:$A$302,MATCH(SMALL(Engine!$A$2:$A$301,ROWS($A$7:$A151)),Engine!$A$2:$A$301,0))),"")</f>
        <v/>
      </c>
      <c r="B151" s="16" t="str">
        <f>IFERROR(IF(INDEX(Tasks!$B$3:$B$302,MATCH(SMALL(Engine!$A$2:$A$301,ROWS($A$7:$A151)),Engine!$A$2:$A$301,0))="","",INDEX(Tasks!$B$3:$B$302,MATCH(SMALL(Engine!$A$2:$A$301,ROWS($A$7:$A151)),Engine!$A$2:$A$301,0))),"")</f>
        <v/>
      </c>
      <c r="C151" s="16" t="str">
        <f>IFERROR(IF(INDEX(Tasks!$C$3:$C$302,MATCH(SMALL(Engine!$A$2:$A$301,ROWS($A$7:$A151)),Engine!$A$2:$A$301,0))="","",INDEX(Tasks!$C$3:$C$302,MATCH(SMALL(Engine!$A$2:$A$301,ROWS($A$7:$A151)),Engine!$A$2:$A$301,0))),"")</f>
        <v/>
      </c>
      <c r="D151" s="16" t="str">
        <f>IFERROR(IF(INDEX(Tasks!$D$3:$D$302,MATCH(SMALL(Engine!$A$2:$A$301,ROWS($A$7:$A151)),Engine!$A$2:$A$301,0))="","",INDEX(Tasks!$D$3:$D$302,MATCH(SMALL(Engine!$A$2:$A$301,ROWS($A$7:$A151)),Engine!$A$2:$A$301,0))),"")</f>
        <v/>
      </c>
      <c r="E151" s="17" t="str">
        <f>IFERROR(IF(INDEX(Tasks!$F$3:$F$302,MATCH(SMALL(Engine!$A$2:$A$301,ROWS($A$7:$A151)),Engine!$A$2:$A$301,0))="","",INDEX(Tasks!$F$3:$F$302,MATCH(SMALL(Engine!$A$2:$A$301,ROWS($A$7:$A151)),Engine!$A$2:$A$301,0))),"")</f>
        <v/>
      </c>
      <c r="F151" s="16" t="str">
        <f t="shared" ca="1" si="2"/>
        <v/>
      </c>
    </row>
    <row r="152" spans="1:6" ht="17.25" x14ac:dyDescent="0.4">
      <c r="A152" s="16" t="str">
        <f>IFERROR(IF(INDEX(Tasks!$A$3:$A$302,MATCH(SMALL(Engine!$A$2:$A$301,ROWS($A$7:$A152)),Engine!$A$2:$A$301,0))="","",INDEX(Tasks!$A$3:$A$302,MATCH(SMALL(Engine!$A$2:$A$301,ROWS($A$7:$A152)),Engine!$A$2:$A$301,0))),"")</f>
        <v/>
      </c>
      <c r="B152" s="16" t="str">
        <f>IFERROR(IF(INDEX(Tasks!$B$3:$B$302,MATCH(SMALL(Engine!$A$2:$A$301,ROWS($A$7:$A152)),Engine!$A$2:$A$301,0))="","",INDEX(Tasks!$B$3:$B$302,MATCH(SMALL(Engine!$A$2:$A$301,ROWS($A$7:$A152)),Engine!$A$2:$A$301,0))),"")</f>
        <v/>
      </c>
      <c r="C152" s="16" t="str">
        <f>IFERROR(IF(INDEX(Tasks!$C$3:$C$302,MATCH(SMALL(Engine!$A$2:$A$301,ROWS($A$7:$A152)),Engine!$A$2:$A$301,0))="","",INDEX(Tasks!$C$3:$C$302,MATCH(SMALL(Engine!$A$2:$A$301,ROWS($A$7:$A152)),Engine!$A$2:$A$301,0))),"")</f>
        <v/>
      </c>
      <c r="D152" s="16" t="str">
        <f>IFERROR(IF(INDEX(Tasks!$D$3:$D$302,MATCH(SMALL(Engine!$A$2:$A$301,ROWS($A$7:$A152)),Engine!$A$2:$A$301,0))="","",INDEX(Tasks!$D$3:$D$302,MATCH(SMALL(Engine!$A$2:$A$301,ROWS($A$7:$A152)),Engine!$A$2:$A$301,0))),"")</f>
        <v/>
      </c>
      <c r="E152" s="17" t="str">
        <f>IFERROR(IF(INDEX(Tasks!$F$3:$F$302,MATCH(SMALL(Engine!$A$2:$A$301,ROWS($A$7:$A152)),Engine!$A$2:$A$301,0))="","",INDEX(Tasks!$F$3:$F$302,MATCH(SMALL(Engine!$A$2:$A$301,ROWS($A$7:$A152)),Engine!$A$2:$A$301,0))),"")</f>
        <v/>
      </c>
      <c r="F152" s="16" t="str">
        <f t="shared" ca="1" si="2"/>
        <v/>
      </c>
    </row>
    <row r="153" spans="1:6" ht="17.25" x14ac:dyDescent="0.4">
      <c r="A153" s="16" t="str">
        <f>IFERROR(IF(INDEX(Tasks!$A$3:$A$302,MATCH(SMALL(Engine!$A$2:$A$301,ROWS($A$7:$A153)),Engine!$A$2:$A$301,0))="","",INDEX(Tasks!$A$3:$A$302,MATCH(SMALL(Engine!$A$2:$A$301,ROWS($A$7:$A153)),Engine!$A$2:$A$301,0))),"")</f>
        <v/>
      </c>
      <c r="B153" s="16" t="str">
        <f>IFERROR(IF(INDEX(Tasks!$B$3:$B$302,MATCH(SMALL(Engine!$A$2:$A$301,ROWS($A$7:$A153)),Engine!$A$2:$A$301,0))="","",INDEX(Tasks!$B$3:$B$302,MATCH(SMALL(Engine!$A$2:$A$301,ROWS($A$7:$A153)),Engine!$A$2:$A$301,0))),"")</f>
        <v/>
      </c>
      <c r="C153" s="16" t="str">
        <f>IFERROR(IF(INDEX(Tasks!$C$3:$C$302,MATCH(SMALL(Engine!$A$2:$A$301,ROWS($A$7:$A153)),Engine!$A$2:$A$301,0))="","",INDEX(Tasks!$C$3:$C$302,MATCH(SMALL(Engine!$A$2:$A$301,ROWS($A$7:$A153)),Engine!$A$2:$A$301,0))),"")</f>
        <v/>
      </c>
      <c r="D153" s="16" t="str">
        <f>IFERROR(IF(INDEX(Tasks!$D$3:$D$302,MATCH(SMALL(Engine!$A$2:$A$301,ROWS($A$7:$A153)),Engine!$A$2:$A$301,0))="","",INDEX(Tasks!$D$3:$D$302,MATCH(SMALL(Engine!$A$2:$A$301,ROWS($A$7:$A153)),Engine!$A$2:$A$301,0))),"")</f>
        <v/>
      </c>
      <c r="E153" s="17" t="str">
        <f>IFERROR(IF(INDEX(Tasks!$F$3:$F$302,MATCH(SMALL(Engine!$A$2:$A$301,ROWS($A$7:$A153)),Engine!$A$2:$A$301,0))="","",INDEX(Tasks!$F$3:$F$302,MATCH(SMALL(Engine!$A$2:$A$301,ROWS($A$7:$A153)),Engine!$A$2:$A$301,0))),"")</f>
        <v/>
      </c>
      <c r="F153" s="16" t="str">
        <f t="shared" ca="1" si="2"/>
        <v/>
      </c>
    </row>
    <row r="154" spans="1:6" ht="17.25" x14ac:dyDescent="0.4">
      <c r="A154" s="16" t="str">
        <f>IFERROR(IF(INDEX(Tasks!$A$3:$A$302,MATCH(SMALL(Engine!$A$2:$A$301,ROWS($A$7:$A154)),Engine!$A$2:$A$301,0))="","",INDEX(Tasks!$A$3:$A$302,MATCH(SMALL(Engine!$A$2:$A$301,ROWS($A$7:$A154)),Engine!$A$2:$A$301,0))),"")</f>
        <v/>
      </c>
      <c r="B154" s="16" t="str">
        <f>IFERROR(IF(INDEX(Tasks!$B$3:$B$302,MATCH(SMALL(Engine!$A$2:$A$301,ROWS($A$7:$A154)),Engine!$A$2:$A$301,0))="","",INDEX(Tasks!$B$3:$B$302,MATCH(SMALL(Engine!$A$2:$A$301,ROWS($A$7:$A154)),Engine!$A$2:$A$301,0))),"")</f>
        <v/>
      </c>
      <c r="C154" s="16" t="str">
        <f>IFERROR(IF(INDEX(Tasks!$C$3:$C$302,MATCH(SMALL(Engine!$A$2:$A$301,ROWS($A$7:$A154)),Engine!$A$2:$A$301,0))="","",INDEX(Tasks!$C$3:$C$302,MATCH(SMALL(Engine!$A$2:$A$301,ROWS($A$7:$A154)),Engine!$A$2:$A$301,0))),"")</f>
        <v/>
      </c>
      <c r="D154" s="16" t="str">
        <f>IFERROR(IF(INDEX(Tasks!$D$3:$D$302,MATCH(SMALL(Engine!$A$2:$A$301,ROWS($A$7:$A154)),Engine!$A$2:$A$301,0))="","",INDEX(Tasks!$D$3:$D$302,MATCH(SMALL(Engine!$A$2:$A$301,ROWS($A$7:$A154)),Engine!$A$2:$A$301,0))),"")</f>
        <v/>
      </c>
      <c r="E154" s="17" t="str">
        <f>IFERROR(IF(INDEX(Tasks!$F$3:$F$302,MATCH(SMALL(Engine!$A$2:$A$301,ROWS($A$7:$A154)),Engine!$A$2:$A$301,0))="","",INDEX(Tasks!$F$3:$F$302,MATCH(SMALL(Engine!$A$2:$A$301,ROWS($A$7:$A154)),Engine!$A$2:$A$301,0))),"")</f>
        <v/>
      </c>
      <c r="F154" s="16" t="str">
        <f t="shared" ca="1" si="2"/>
        <v/>
      </c>
    </row>
    <row r="155" spans="1:6" ht="17.25" x14ac:dyDescent="0.4">
      <c r="A155" s="16" t="str">
        <f>IFERROR(IF(INDEX(Tasks!$A$3:$A$302,MATCH(SMALL(Engine!$A$2:$A$301,ROWS($A$7:$A155)),Engine!$A$2:$A$301,0))="","",INDEX(Tasks!$A$3:$A$302,MATCH(SMALL(Engine!$A$2:$A$301,ROWS($A$7:$A155)),Engine!$A$2:$A$301,0))),"")</f>
        <v/>
      </c>
      <c r="B155" s="16" t="str">
        <f>IFERROR(IF(INDEX(Tasks!$B$3:$B$302,MATCH(SMALL(Engine!$A$2:$A$301,ROWS($A$7:$A155)),Engine!$A$2:$A$301,0))="","",INDEX(Tasks!$B$3:$B$302,MATCH(SMALL(Engine!$A$2:$A$301,ROWS($A$7:$A155)),Engine!$A$2:$A$301,0))),"")</f>
        <v/>
      </c>
      <c r="C155" s="16" t="str">
        <f>IFERROR(IF(INDEX(Tasks!$C$3:$C$302,MATCH(SMALL(Engine!$A$2:$A$301,ROWS($A$7:$A155)),Engine!$A$2:$A$301,0))="","",INDEX(Tasks!$C$3:$C$302,MATCH(SMALL(Engine!$A$2:$A$301,ROWS($A$7:$A155)),Engine!$A$2:$A$301,0))),"")</f>
        <v/>
      </c>
      <c r="D155" s="16" t="str">
        <f>IFERROR(IF(INDEX(Tasks!$D$3:$D$302,MATCH(SMALL(Engine!$A$2:$A$301,ROWS($A$7:$A155)),Engine!$A$2:$A$301,0))="","",INDEX(Tasks!$D$3:$D$302,MATCH(SMALL(Engine!$A$2:$A$301,ROWS($A$7:$A155)),Engine!$A$2:$A$301,0))),"")</f>
        <v/>
      </c>
      <c r="E155" s="17" t="str">
        <f>IFERROR(IF(INDEX(Tasks!$F$3:$F$302,MATCH(SMALL(Engine!$A$2:$A$301,ROWS($A$7:$A155)),Engine!$A$2:$A$301,0))="","",INDEX(Tasks!$F$3:$F$302,MATCH(SMALL(Engine!$A$2:$A$301,ROWS($A$7:$A155)),Engine!$A$2:$A$301,0))),"")</f>
        <v/>
      </c>
      <c r="F155" s="16" t="str">
        <f t="shared" ca="1" si="2"/>
        <v/>
      </c>
    </row>
    <row r="156" spans="1:6" ht="17.25" x14ac:dyDescent="0.4">
      <c r="A156" s="16" t="str">
        <f>IFERROR(IF(INDEX(Tasks!$A$3:$A$302,MATCH(SMALL(Engine!$A$2:$A$301,ROWS($A$7:$A156)),Engine!$A$2:$A$301,0))="","",INDEX(Tasks!$A$3:$A$302,MATCH(SMALL(Engine!$A$2:$A$301,ROWS($A$7:$A156)),Engine!$A$2:$A$301,0))),"")</f>
        <v/>
      </c>
      <c r="B156" s="16" t="str">
        <f>IFERROR(IF(INDEX(Tasks!$B$3:$B$302,MATCH(SMALL(Engine!$A$2:$A$301,ROWS($A$7:$A156)),Engine!$A$2:$A$301,0))="","",INDEX(Tasks!$B$3:$B$302,MATCH(SMALL(Engine!$A$2:$A$301,ROWS($A$7:$A156)),Engine!$A$2:$A$301,0))),"")</f>
        <v/>
      </c>
      <c r="C156" s="16" t="str">
        <f>IFERROR(IF(INDEX(Tasks!$C$3:$C$302,MATCH(SMALL(Engine!$A$2:$A$301,ROWS($A$7:$A156)),Engine!$A$2:$A$301,0))="","",INDEX(Tasks!$C$3:$C$302,MATCH(SMALL(Engine!$A$2:$A$301,ROWS($A$7:$A156)),Engine!$A$2:$A$301,0))),"")</f>
        <v/>
      </c>
      <c r="D156" s="16" t="str">
        <f>IFERROR(IF(INDEX(Tasks!$D$3:$D$302,MATCH(SMALL(Engine!$A$2:$A$301,ROWS($A$7:$A156)),Engine!$A$2:$A$301,0))="","",INDEX(Tasks!$D$3:$D$302,MATCH(SMALL(Engine!$A$2:$A$301,ROWS($A$7:$A156)),Engine!$A$2:$A$301,0))),"")</f>
        <v/>
      </c>
      <c r="E156" s="17" t="str">
        <f>IFERROR(IF(INDEX(Tasks!$F$3:$F$302,MATCH(SMALL(Engine!$A$2:$A$301,ROWS($A$7:$A156)),Engine!$A$2:$A$301,0))="","",INDEX(Tasks!$F$3:$F$302,MATCH(SMALL(Engine!$A$2:$A$301,ROWS($A$7:$A156)),Engine!$A$2:$A$301,0))),"")</f>
        <v/>
      </c>
      <c r="F156" s="16" t="str">
        <f t="shared" ca="1" si="2"/>
        <v/>
      </c>
    </row>
    <row r="157" spans="1:6" ht="17.25" x14ac:dyDescent="0.4">
      <c r="A157" s="16" t="str">
        <f>IFERROR(IF(INDEX(Tasks!$A$3:$A$302,MATCH(SMALL(Engine!$A$2:$A$301,ROWS($A$7:$A157)),Engine!$A$2:$A$301,0))="","",INDEX(Tasks!$A$3:$A$302,MATCH(SMALL(Engine!$A$2:$A$301,ROWS($A$7:$A157)),Engine!$A$2:$A$301,0))),"")</f>
        <v/>
      </c>
      <c r="B157" s="16" t="str">
        <f>IFERROR(IF(INDEX(Tasks!$B$3:$B$302,MATCH(SMALL(Engine!$A$2:$A$301,ROWS($A$7:$A157)),Engine!$A$2:$A$301,0))="","",INDEX(Tasks!$B$3:$B$302,MATCH(SMALL(Engine!$A$2:$A$301,ROWS($A$7:$A157)),Engine!$A$2:$A$301,0))),"")</f>
        <v/>
      </c>
      <c r="C157" s="16" t="str">
        <f>IFERROR(IF(INDEX(Tasks!$C$3:$C$302,MATCH(SMALL(Engine!$A$2:$A$301,ROWS($A$7:$A157)),Engine!$A$2:$A$301,0))="","",INDEX(Tasks!$C$3:$C$302,MATCH(SMALL(Engine!$A$2:$A$301,ROWS($A$7:$A157)),Engine!$A$2:$A$301,0))),"")</f>
        <v/>
      </c>
      <c r="D157" s="16" t="str">
        <f>IFERROR(IF(INDEX(Tasks!$D$3:$D$302,MATCH(SMALL(Engine!$A$2:$A$301,ROWS($A$7:$A157)),Engine!$A$2:$A$301,0))="","",INDEX(Tasks!$D$3:$D$302,MATCH(SMALL(Engine!$A$2:$A$301,ROWS($A$7:$A157)),Engine!$A$2:$A$301,0))),"")</f>
        <v/>
      </c>
      <c r="E157" s="17" t="str">
        <f>IFERROR(IF(INDEX(Tasks!$F$3:$F$302,MATCH(SMALL(Engine!$A$2:$A$301,ROWS($A$7:$A157)),Engine!$A$2:$A$301,0))="","",INDEX(Tasks!$F$3:$F$302,MATCH(SMALL(Engine!$A$2:$A$301,ROWS($A$7:$A157)),Engine!$A$2:$A$301,0))),"")</f>
        <v/>
      </c>
      <c r="F157" s="16" t="str">
        <f t="shared" ca="1" si="2"/>
        <v/>
      </c>
    </row>
    <row r="158" spans="1:6" ht="17.25" x14ac:dyDescent="0.4">
      <c r="A158" s="16" t="str">
        <f>IFERROR(IF(INDEX(Tasks!$A$3:$A$302,MATCH(SMALL(Engine!$A$2:$A$301,ROWS($A$7:$A158)),Engine!$A$2:$A$301,0))="","",INDEX(Tasks!$A$3:$A$302,MATCH(SMALL(Engine!$A$2:$A$301,ROWS($A$7:$A158)),Engine!$A$2:$A$301,0))),"")</f>
        <v/>
      </c>
      <c r="B158" s="16" t="str">
        <f>IFERROR(IF(INDEX(Tasks!$B$3:$B$302,MATCH(SMALL(Engine!$A$2:$A$301,ROWS($A$7:$A158)),Engine!$A$2:$A$301,0))="","",INDEX(Tasks!$B$3:$B$302,MATCH(SMALL(Engine!$A$2:$A$301,ROWS($A$7:$A158)),Engine!$A$2:$A$301,0))),"")</f>
        <v/>
      </c>
      <c r="C158" s="16" t="str">
        <f>IFERROR(IF(INDEX(Tasks!$C$3:$C$302,MATCH(SMALL(Engine!$A$2:$A$301,ROWS($A$7:$A158)),Engine!$A$2:$A$301,0))="","",INDEX(Tasks!$C$3:$C$302,MATCH(SMALL(Engine!$A$2:$A$301,ROWS($A$7:$A158)),Engine!$A$2:$A$301,0))),"")</f>
        <v/>
      </c>
      <c r="D158" s="16" t="str">
        <f>IFERROR(IF(INDEX(Tasks!$D$3:$D$302,MATCH(SMALL(Engine!$A$2:$A$301,ROWS($A$7:$A158)),Engine!$A$2:$A$301,0))="","",INDEX(Tasks!$D$3:$D$302,MATCH(SMALL(Engine!$A$2:$A$301,ROWS($A$7:$A158)),Engine!$A$2:$A$301,0))),"")</f>
        <v/>
      </c>
      <c r="E158" s="17" t="str">
        <f>IFERROR(IF(INDEX(Tasks!$F$3:$F$302,MATCH(SMALL(Engine!$A$2:$A$301,ROWS($A$7:$A158)),Engine!$A$2:$A$301,0))="","",INDEX(Tasks!$F$3:$F$302,MATCH(SMALL(Engine!$A$2:$A$301,ROWS($A$7:$A158)),Engine!$A$2:$A$301,0))),"")</f>
        <v/>
      </c>
      <c r="F158" s="16" t="str">
        <f t="shared" ca="1" si="2"/>
        <v/>
      </c>
    </row>
    <row r="159" spans="1:6" ht="17.25" x14ac:dyDescent="0.4">
      <c r="A159" s="16" t="str">
        <f>IFERROR(IF(INDEX(Tasks!$A$3:$A$302,MATCH(SMALL(Engine!$A$2:$A$301,ROWS($A$7:$A159)),Engine!$A$2:$A$301,0))="","",INDEX(Tasks!$A$3:$A$302,MATCH(SMALL(Engine!$A$2:$A$301,ROWS($A$7:$A159)),Engine!$A$2:$A$301,0))),"")</f>
        <v/>
      </c>
      <c r="B159" s="16" t="str">
        <f>IFERROR(IF(INDEX(Tasks!$B$3:$B$302,MATCH(SMALL(Engine!$A$2:$A$301,ROWS($A$7:$A159)),Engine!$A$2:$A$301,0))="","",INDEX(Tasks!$B$3:$B$302,MATCH(SMALL(Engine!$A$2:$A$301,ROWS($A$7:$A159)),Engine!$A$2:$A$301,0))),"")</f>
        <v/>
      </c>
      <c r="C159" s="16" t="str">
        <f>IFERROR(IF(INDEX(Tasks!$C$3:$C$302,MATCH(SMALL(Engine!$A$2:$A$301,ROWS($A$7:$A159)),Engine!$A$2:$A$301,0))="","",INDEX(Tasks!$C$3:$C$302,MATCH(SMALL(Engine!$A$2:$A$301,ROWS($A$7:$A159)),Engine!$A$2:$A$301,0))),"")</f>
        <v/>
      </c>
      <c r="D159" s="16" t="str">
        <f>IFERROR(IF(INDEX(Tasks!$D$3:$D$302,MATCH(SMALL(Engine!$A$2:$A$301,ROWS($A$7:$A159)),Engine!$A$2:$A$301,0))="","",INDEX(Tasks!$D$3:$D$302,MATCH(SMALL(Engine!$A$2:$A$301,ROWS($A$7:$A159)),Engine!$A$2:$A$301,0))),"")</f>
        <v/>
      </c>
      <c r="E159" s="17" t="str">
        <f>IFERROR(IF(INDEX(Tasks!$F$3:$F$302,MATCH(SMALL(Engine!$A$2:$A$301,ROWS($A$7:$A159)),Engine!$A$2:$A$301,0))="","",INDEX(Tasks!$F$3:$F$302,MATCH(SMALL(Engine!$A$2:$A$301,ROWS($A$7:$A159)),Engine!$A$2:$A$301,0))),"")</f>
        <v/>
      </c>
      <c r="F159" s="16" t="str">
        <f t="shared" ca="1" si="2"/>
        <v/>
      </c>
    </row>
    <row r="160" spans="1:6" ht="17.25" x14ac:dyDescent="0.4">
      <c r="A160" s="16" t="str">
        <f>IFERROR(IF(INDEX(Tasks!$A$3:$A$302,MATCH(SMALL(Engine!$A$2:$A$301,ROWS($A$7:$A160)),Engine!$A$2:$A$301,0))="","",INDEX(Tasks!$A$3:$A$302,MATCH(SMALL(Engine!$A$2:$A$301,ROWS($A$7:$A160)),Engine!$A$2:$A$301,0))),"")</f>
        <v/>
      </c>
      <c r="B160" s="16" t="str">
        <f>IFERROR(IF(INDEX(Tasks!$B$3:$B$302,MATCH(SMALL(Engine!$A$2:$A$301,ROWS($A$7:$A160)),Engine!$A$2:$A$301,0))="","",INDEX(Tasks!$B$3:$B$302,MATCH(SMALL(Engine!$A$2:$A$301,ROWS($A$7:$A160)),Engine!$A$2:$A$301,0))),"")</f>
        <v/>
      </c>
      <c r="C160" s="16" t="str">
        <f>IFERROR(IF(INDEX(Tasks!$C$3:$C$302,MATCH(SMALL(Engine!$A$2:$A$301,ROWS($A$7:$A160)),Engine!$A$2:$A$301,0))="","",INDEX(Tasks!$C$3:$C$302,MATCH(SMALL(Engine!$A$2:$A$301,ROWS($A$7:$A160)),Engine!$A$2:$A$301,0))),"")</f>
        <v/>
      </c>
      <c r="D160" s="16" t="str">
        <f>IFERROR(IF(INDEX(Tasks!$D$3:$D$302,MATCH(SMALL(Engine!$A$2:$A$301,ROWS($A$7:$A160)),Engine!$A$2:$A$301,0))="","",INDEX(Tasks!$D$3:$D$302,MATCH(SMALL(Engine!$A$2:$A$301,ROWS($A$7:$A160)),Engine!$A$2:$A$301,0))),"")</f>
        <v/>
      </c>
      <c r="E160" s="17" t="str">
        <f>IFERROR(IF(INDEX(Tasks!$F$3:$F$302,MATCH(SMALL(Engine!$A$2:$A$301,ROWS($A$7:$A160)),Engine!$A$2:$A$301,0))="","",INDEX(Tasks!$F$3:$F$302,MATCH(SMALL(Engine!$A$2:$A$301,ROWS($A$7:$A160)),Engine!$A$2:$A$301,0))),"")</f>
        <v/>
      </c>
      <c r="F160" s="16" t="str">
        <f t="shared" ca="1" si="2"/>
        <v/>
      </c>
    </row>
    <row r="161" spans="1:6" ht="17.25" x14ac:dyDescent="0.4">
      <c r="A161" s="16" t="str">
        <f>IFERROR(IF(INDEX(Tasks!$A$3:$A$302,MATCH(SMALL(Engine!$A$2:$A$301,ROWS($A$7:$A161)),Engine!$A$2:$A$301,0))="","",INDEX(Tasks!$A$3:$A$302,MATCH(SMALL(Engine!$A$2:$A$301,ROWS($A$7:$A161)),Engine!$A$2:$A$301,0))),"")</f>
        <v/>
      </c>
      <c r="B161" s="16" t="str">
        <f>IFERROR(IF(INDEX(Tasks!$B$3:$B$302,MATCH(SMALL(Engine!$A$2:$A$301,ROWS($A$7:$A161)),Engine!$A$2:$A$301,0))="","",INDEX(Tasks!$B$3:$B$302,MATCH(SMALL(Engine!$A$2:$A$301,ROWS($A$7:$A161)),Engine!$A$2:$A$301,0))),"")</f>
        <v/>
      </c>
      <c r="C161" s="16" t="str">
        <f>IFERROR(IF(INDEX(Tasks!$C$3:$C$302,MATCH(SMALL(Engine!$A$2:$A$301,ROWS($A$7:$A161)),Engine!$A$2:$A$301,0))="","",INDEX(Tasks!$C$3:$C$302,MATCH(SMALL(Engine!$A$2:$A$301,ROWS($A$7:$A161)),Engine!$A$2:$A$301,0))),"")</f>
        <v/>
      </c>
      <c r="D161" s="16" t="str">
        <f>IFERROR(IF(INDEX(Tasks!$D$3:$D$302,MATCH(SMALL(Engine!$A$2:$A$301,ROWS($A$7:$A161)),Engine!$A$2:$A$301,0))="","",INDEX(Tasks!$D$3:$D$302,MATCH(SMALL(Engine!$A$2:$A$301,ROWS($A$7:$A161)),Engine!$A$2:$A$301,0))),"")</f>
        <v/>
      </c>
      <c r="E161" s="17" t="str">
        <f>IFERROR(IF(INDEX(Tasks!$F$3:$F$302,MATCH(SMALL(Engine!$A$2:$A$301,ROWS($A$7:$A161)),Engine!$A$2:$A$301,0))="","",INDEX(Tasks!$F$3:$F$302,MATCH(SMALL(Engine!$A$2:$A$301,ROWS($A$7:$A161)),Engine!$A$2:$A$301,0))),"")</f>
        <v/>
      </c>
      <c r="F161" s="16" t="str">
        <f t="shared" ca="1" si="2"/>
        <v/>
      </c>
    </row>
    <row r="162" spans="1:6" ht="17.25" x14ac:dyDescent="0.4">
      <c r="A162" s="16" t="str">
        <f>IFERROR(IF(INDEX(Tasks!$A$3:$A$302,MATCH(SMALL(Engine!$A$2:$A$301,ROWS($A$7:$A162)),Engine!$A$2:$A$301,0))="","",INDEX(Tasks!$A$3:$A$302,MATCH(SMALL(Engine!$A$2:$A$301,ROWS($A$7:$A162)),Engine!$A$2:$A$301,0))),"")</f>
        <v/>
      </c>
      <c r="B162" s="16" t="str">
        <f>IFERROR(IF(INDEX(Tasks!$B$3:$B$302,MATCH(SMALL(Engine!$A$2:$A$301,ROWS($A$7:$A162)),Engine!$A$2:$A$301,0))="","",INDEX(Tasks!$B$3:$B$302,MATCH(SMALL(Engine!$A$2:$A$301,ROWS($A$7:$A162)),Engine!$A$2:$A$301,0))),"")</f>
        <v/>
      </c>
      <c r="C162" s="16" t="str">
        <f>IFERROR(IF(INDEX(Tasks!$C$3:$C$302,MATCH(SMALL(Engine!$A$2:$A$301,ROWS($A$7:$A162)),Engine!$A$2:$A$301,0))="","",INDEX(Tasks!$C$3:$C$302,MATCH(SMALL(Engine!$A$2:$A$301,ROWS($A$7:$A162)),Engine!$A$2:$A$301,0))),"")</f>
        <v/>
      </c>
      <c r="D162" s="16" t="str">
        <f>IFERROR(IF(INDEX(Tasks!$D$3:$D$302,MATCH(SMALL(Engine!$A$2:$A$301,ROWS($A$7:$A162)),Engine!$A$2:$A$301,0))="","",INDEX(Tasks!$D$3:$D$302,MATCH(SMALL(Engine!$A$2:$A$301,ROWS($A$7:$A162)),Engine!$A$2:$A$301,0))),"")</f>
        <v/>
      </c>
      <c r="E162" s="17" t="str">
        <f>IFERROR(IF(INDEX(Tasks!$F$3:$F$302,MATCH(SMALL(Engine!$A$2:$A$301,ROWS($A$7:$A162)),Engine!$A$2:$A$301,0))="","",INDEX(Tasks!$F$3:$F$302,MATCH(SMALL(Engine!$A$2:$A$301,ROWS($A$7:$A162)),Engine!$A$2:$A$301,0))),"")</f>
        <v/>
      </c>
      <c r="F162" s="16" t="str">
        <f t="shared" ca="1" si="2"/>
        <v/>
      </c>
    </row>
    <row r="163" spans="1:6" ht="17.25" x14ac:dyDescent="0.4">
      <c r="A163" s="16" t="str">
        <f>IFERROR(IF(INDEX(Tasks!$A$3:$A$302,MATCH(SMALL(Engine!$A$2:$A$301,ROWS($A$7:$A163)),Engine!$A$2:$A$301,0))="","",INDEX(Tasks!$A$3:$A$302,MATCH(SMALL(Engine!$A$2:$A$301,ROWS($A$7:$A163)),Engine!$A$2:$A$301,0))),"")</f>
        <v/>
      </c>
      <c r="B163" s="16" t="str">
        <f>IFERROR(IF(INDEX(Tasks!$B$3:$B$302,MATCH(SMALL(Engine!$A$2:$A$301,ROWS($A$7:$A163)),Engine!$A$2:$A$301,0))="","",INDEX(Tasks!$B$3:$B$302,MATCH(SMALL(Engine!$A$2:$A$301,ROWS($A$7:$A163)),Engine!$A$2:$A$301,0))),"")</f>
        <v/>
      </c>
      <c r="C163" s="16" t="str">
        <f>IFERROR(IF(INDEX(Tasks!$C$3:$C$302,MATCH(SMALL(Engine!$A$2:$A$301,ROWS($A$7:$A163)),Engine!$A$2:$A$301,0))="","",INDEX(Tasks!$C$3:$C$302,MATCH(SMALL(Engine!$A$2:$A$301,ROWS($A$7:$A163)),Engine!$A$2:$A$301,0))),"")</f>
        <v/>
      </c>
      <c r="D163" s="16" t="str">
        <f>IFERROR(IF(INDEX(Tasks!$D$3:$D$302,MATCH(SMALL(Engine!$A$2:$A$301,ROWS($A$7:$A163)),Engine!$A$2:$A$301,0))="","",INDEX(Tasks!$D$3:$D$302,MATCH(SMALL(Engine!$A$2:$A$301,ROWS($A$7:$A163)),Engine!$A$2:$A$301,0))),"")</f>
        <v/>
      </c>
      <c r="E163" s="17" t="str">
        <f>IFERROR(IF(INDEX(Tasks!$F$3:$F$302,MATCH(SMALL(Engine!$A$2:$A$301,ROWS($A$7:$A163)),Engine!$A$2:$A$301,0))="","",INDEX(Tasks!$F$3:$F$302,MATCH(SMALL(Engine!$A$2:$A$301,ROWS($A$7:$A163)),Engine!$A$2:$A$301,0))),"")</f>
        <v/>
      </c>
      <c r="F163" s="16" t="str">
        <f t="shared" ca="1" si="2"/>
        <v/>
      </c>
    </row>
    <row r="164" spans="1:6" ht="17.25" x14ac:dyDescent="0.4">
      <c r="A164" s="16" t="str">
        <f>IFERROR(IF(INDEX(Tasks!$A$3:$A$302,MATCH(SMALL(Engine!$A$2:$A$301,ROWS($A$7:$A164)),Engine!$A$2:$A$301,0))="","",INDEX(Tasks!$A$3:$A$302,MATCH(SMALL(Engine!$A$2:$A$301,ROWS($A$7:$A164)),Engine!$A$2:$A$301,0))),"")</f>
        <v/>
      </c>
      <c r="B164" s="16" t="str">
        <f>IFERROR(IF(INDEX(Tasks!$B$3:$B$302,MATCH(SMALL(Engine!$A$2:$A$301,ROWS($A$7:$A164)),Engine!$A$2:$A$301,0))="","",INDEX(Tasks!$B$3:$B$302,MATCH(SMALL(Engine!$A$2:$A$301,ROWS($A$7:$A164)),Engine!$A$2:$A$301,0))),"")</f>
        <v/>
      </c>
      <c r="C164" s="16" t="str">
        <f>IFERROR(IF(INDEX(Tasks!$C$3:$C$302,MATCH(SMALL(Engine!$A$2:$A$301,ROWS($A$7:$A164)),Engine!$A$2:$A$301,0))="","",INDEX(Tasks!$C$3:$C$302,MATCH(SMALL(Engine!$A$2:$A$301,ROWS($A$7:$A164)),Engine!$A$2:$A$301,0))),"")</f>
        <v/>
      </c>
      <c r="D164" s="16" t="str">
        <f>IFERROR(IF(INDEX(Tasks!$D$3:$D$302,MATCH(SMALL(Engine!$A$2:$A$301,ROWS($A$7:$A164)),Engine!$A$2:$A$301,0))="","",INDEX(Tasks!$D$3:$D$302,MATCH(SMALL(Engine!$A$2:$A$301,ROWS($A$7:$A164)),Engine!$A$2:$A$301,0))),"")</f>
        <v/>
      </c>
      <c r="E164" s="17" t="str">
        <f>IFERROR(IF(INDEX(Tasks!$F$3:$F$302,MATCH(SMALL(Engine!$A$2:$A$301,ROWS($A$7:$A164)),Engine!$A$2:$A$301,0))="","",INDEX(Tasks!$F$3:$F$302,MATCH(SMALL(Engine!$A$2:$A$301,ROWS($A$7:$A164)),Engine!$A$2:$A$301,0))),"")</f>
        <v/>
      </c>
      <c r="F164" s="16" t="str">
        <f t="shared" ca="1" si="2"/>
        <v/>
      </c>
    </row>
    <row r="165" spans="1:6" ht="17.25" x14ac:dyDescent="0.4">
      <c r="A165" s="16" t="str">
        <f>IFERROR(IF(INDEX(Tasks!$A$3:$A$302,MATCH(SMALL(Engine!$A$2:$A$301,ROWS($A$7:$A165)),Engine!$A$2:$A$301,0))="","",INDEX(Tasks!$A$3:$A$302,MATCH(SMALL(Engine!$A$2:$A$301,ROWS($A$7:$A165)),Engine!$A$2:$A$301,0))),"")</f>
        <v/>
      </c>
      <c r="B165" s="16" t="str">
        <f>IFERROR(IF(INDEX(Tasks!$B$3:$B$302,MATCH(SMALL(Engine!$A$2:$A$301,ROWS($A$7:$A165)),Engine!$A$2:$A$301,0))="","",INDEX(Tasks!$B$3:$B$302,MATCH(SMALL(Engine!$A$2:$A$301,ROWS($A$7:$A165)),Engine!$A$2:$A$301,0))),"")</f>
        <v/>
      </c>
      <c r="C165" s="16" t="str">
        <f>IFERROR(IF(INDEX(Tasks!$C$3:$C$302,MATCH(SMALL(Engine!$A$2:$A$301,ROWS($A$7:$A165)),Engine!$A$2:$A$301,0))="","",INDEX(Tasks!$C$3:$C$302,MATCH(SMALL(Engine!$A$2:$A$301,ROWS($A$7:$A165)),Engine!$A$2:$A$301,0))),"")</f>
        <v/>
      </c>
      <c r="D165" s="16" t="str">
        <f>IFERROR(IF(INDEX(Tasks!$D$3:$D$302,MATCH(SMALL(Engine!$A$2:$A$301,ROWS($A$7:$A165)),Engine!$A$2:$A$301,0))="","",INDEX(Tasks!$D$3:$D$302,MATCH(SMALL(Engine!$A$2:$A$301,ROWS($A$7:$A165)),Engine!$A$2:$A$301,0))),"")</f>
        <v/>
      </c>
      <c r="E165" s="17" t="str">
        <f>IFERROR(IF(INDEX(Tasks!$F$3:$F$302,MATCH(SMALL(Engine!$A$2:$A$301,ROWS($A$7:$A165)),Engine!$A$2:$A$301,0))="","",INDEX(Tasks!$F$3:$F$302,MATCH(SMALL(Engine!$A$2:$A$301,ROWS($A$7:$A165)),Engine!$A$2:$A$301,0))),"")</f>
        <v/>
      </c>
      <c r="F165" s="16" t="str">
        <f t="shared" ca="1" si="2"/>
        <v/>
      </c>
    </row>
    <row r="166" spans="1:6" ht="17.25" x14ac:dyDescent="0.4">
      <c r="A166" s="16" t="str">
        <f>IFERROR(IF(INDEX(Tasks!$A$3:$A$302,MATCH(SMALL(Engine!$A$2:$A$301,ROWS($A$7:$A166)),Engine!$A$2:$A$301,0))="","",INDEX(Tasks!$A$3:$A$302,MATCH(SMALL(Engine!$A$2:$A$301,ROWS($A$7:$A166)),Engine!$A$2:$A$301,0))),"")</f>
        <v/>
      </c>
      <c r="B166" s="16" t="str">
        <f>IFERROR(IF(INDEX(Tasks!$B$3:$B$302,MATCH(SMALL(Engine!$A$2:$A$301,ROWS($A$7:$A166)),Engine!$A$2:$A$301,0))="","",INDEX(Tasks!$B$3:$B$302,MATCH(SMALL(Engine!$A$2:$A$301,ROWS($A$7:$A166)),Engine!$A$2:$A$301,0))),"")</f>
        <v/>
      </c>
      <c r="C166" s="16" t="str">
        <f>IFERROR(IF(INDEX(Tasks!$C$3:$C$302,MATCH(SMALL(Engine!$A$2:$A$301,ROWS($A$7:$A166)),Engine!$A$2:$A$301,0))="","",INDEX(Tasks!$C$3:$C$302,MATCH(SMALL(Engine!$A$2:$A$301,ROWS($A$7:$A166)),Engine!$A$2:$A$301,0))),"")</f>
        <v/>
      </c>
      <c r="D166" s="16" t="str">
        <f>IFERROR(IF(INDEX(Tasks!$D$3:$D$302,MATCH(SMALL(Engine!$A$2:$A$301,ROWS($A$7:$A166)),Engine!$A$2:$A$301,0))="","",INDEX(Tasks!$D$3:$D$302,MATCH(SMALL(Engine!$A$2:$A$301,ROWS($A$7:$A166)),Engine!$A$2:$A$301,0))),"")</f>
        <v/>
      </c>
      <c r="E166" s="17" t="str">
        <f>IFERROR(IF(INDEX(Tasks!$F$3:$F$302,MATCH(SMALL(Engine!$A$2:$A$301,ROWS($A$7:$A166)),Engine!$A$2:$A$301,0))="","",INDEX(Tasks!$F$3:$F$302,MATCH(SMALL(Engine!$A$2:$A$301,ROWS($A$7:$A166)),Engine!$A$2:$A$301,0))),"")</f>
        <v/>
      </c>
      <c r="F166" s="16" t="str">
        <f t="shared" ca="1" si="2"/>
        <v/>
      </c>
    </row>
    <row r="167" spans="1:6" ht="17.25" x14ac:dyDescent="0.4">
      <c r="A167" s="16" t="str">
        <f>IFERROR(IF(INDEX(Tasks!$A$3:$A$302,MATCH(SMALL(Engine!$A$2:$A$301,ROWS($A$7:$A167)),Engine!$A$2:$A$301,0))="","",INDEX(Tasks!$A$3:$A$302,MATCH(SMALL(Engine!$A$2:$A$301,ROWS($A$7:$A167)),Engine!$A$2:$A$301,0))),"")</f>
        <v/>
      </c>
      <c r="B167" s="16" t="str">
        <f>IFERROR(IF(INDEX(Tasks!$B$3:$B$302,MATCH(SMALL(Engine!$A$2:$A$301,ROWS($A$7:$A167)),Engine!$A$2:$A$301,0))="","",INDEX(Tasks!$B$3:$B$302,MATCH(SMALL(Engine!$A$2:$A$301,ROWS($A$7:$A167)),Engine!$A$2:$A$301,0))),"")</f>
        <v/>
      </c>
      <c r="C167" s="16" t="str">
        <f>IFERROR(IF(INDEX(Tasks!$C$3:$C$302,MATCH(SMALL(Engine!$A$2:$A$301,ROWS($A$7:$A167)),Engine!$A$2:$A$301,0))="","",INDEX(Tasks!$C$3:$C$302,MATCH(SMALL(Engine!$A$2:$A$301,ROWS($A$7:$A167)),Engine!$A$2:$A$301,0))),"")</f>
        <v/>
      </c>
      <c r="D167" s="16" t="str">
        <f>IFERROR(IF(INDEX(Tasks!$D$3:$D$302,MATCH(SMALL(Engine!$A$2:$A$301,ROWS($A$7:$A167)),Engine!$A$2:$A$301,0))="","",INDEX(Tasks!$D$3:$D$302,MATCH(SMALL(Engine!$A$2:$A$301,ROWS($A$7:$A167)),Engine!$A$2:$A$301,0))),"")</f>
        <v/>
      </c>
      <c r="E167" s="17" t="str">
        <f>IFERROR(IF(INDEX(Tasks!$F$3:$F$302,MATCH(SMALL(Engine!$A$2:$A$301,ROWS($A$7:$A167)),Engine!$A$2:$A$301,0))="","",INDEX(Tasks!$F$3:$F$302,MATCH(SMALL(Engine!$A$2:$A$301,ROWS($A$7:$A167)),Engine!$A$2:$A$301,0))),"")</f>
        <v/>
      </c>
      <c r="F167" s="16" t="str">
        <f t="shared" ca="1" si="2"/>
        <v/>
      </c>
    </row>
    <row r="168" spans="1:6" ht="17.25" x14ac:dyDescent="0.4">
      <c r="A168" s="16" t="str">
        <f>IFERROR(IF(INDEX(Tasks!$A$3:$A$302,MATCH(SMALL(Engine!$A$2:$A$301,ROWS($A$7:$A168)),Engine!$A$2:$A$301,0))="","",INDEX(Tasks!$A$3:$A$302,MATCH(SMALL(Engine!$A$2:$A$301,ROWS($A$7:$A168)),Engine!$A$2:$A$301,0))),"")</f>
        <v/>
      </c>
      <c r="B168" s="16" t="str">
        <f>IFERROR(IF(INDEX(Tasks!$B$3:$B$302,MATCH(SMALL(Engine!$A$2:$A$301,ROWS($A$7:$A168)),Engine!$A$2:$A$301,0))="","",INDEX(Tasks!$B$3:$B$302,MATCH(SMALL(Engine!$A$2:$A$301,ROWS($A$7:$A168)),Engine!$A$2:$A$301,0))),"")</f>
        <v/>
      </c>
      <c r="C168" s="16" t="str">
        <f>IFERROR(IF(INDEX(Tasks!$C$3:$C$302,MATCH(SMALL(Engine!$A$2:$A$301,ROWS($A$7:$A168)),Engine!$A$2:$A$301,0))="","",INDEX(Tasks!$C$3:$C$302,MATCH(SMALL(Engine!$A$2:$A$301,ROWS($A$7:$A168)),Engine!$A$2:$A$301,0))),"")</f>
        <v/>
      </c>
      <c r="D168" s="16" t="str">
        <f>IFERROR(IF(INDEX(Tasks!$D$3:$D$302,MATCH(SMALL(Engine!$A$2:$A$301,ROWS($A$7:$A168)),Engine!$A$2:$A$301,0))="","",INDEX(Tasks!$D$3:$D$302,MATCH(SMALL(Engine!$A$2:$A$301,ROWS($A$7:$A168)),Engine!$A$2:$A$301,0))),"")</f>
        <v/>
      </c>
      <c r="E168" s="17" t="str">
        <f>IFERROR(IF(INDEX(Tasks!$F$3:$F$302,MATCH(SMALL(Engine!$A$2:$A$301,ROWS($A$7:$A168)),Engine!$A$2:$A$301,0))="","",INDEX(Tasks!$F$3:$F$302,MATCH(SMALL(Engine!$A$2:$A$301,ROWS($A$7:$A168)),Engine!$A$2:$A$301,0))),"")</f>
        <v/>
      </c>
      <c r="F168" s="16" t="str">
        <f t="shared" ca="1" si="2"/>
        <v/>
      </c>
    </row>
    <row r="169" spans="1:6" ht="17.25" x14ac:dyDescent="0.4">
      <c r="A169" s="16" t="str">
        <f>IFERROR(IF(INDEX(Tasks!$A$3:$A$302,MATCH(SMALL(Engine!$A$2:$A$301,ROWS($A$7:$A169)),Engine!$A$2:$A$301,0))="","",INDEX(Tasks!$A$3:$A$302,MATCH(SMALL(Engine!$A$2:$A$301,ROWS($A$7:$A169)),Engine!$A$2:$A$301,0))),"")</f>
        <v/>
      </c>
      <c r="B169" s="16" t="str">
        <f>IFERROR(IF(INDEX(Tasks!$B$3:$B$302,MATCH(SMALL(Engine!$A$2:$A$301,ROWS($A$7:$A169)),Engine!$A$2:$A$301,0))="","",INDEX(Tasks!$B$3:$B$302,MATCH(SMALL(Engine!$A$2:$A$301,ROWS($A$7:$A169)),Engine!$A$2:$A$301,0))),"")</f>
        <v/>
      </c>
      <c r="C169" s="16" t="str">
        <f>IFERROR(IF(INDEX(Tasks!$C$3:$C$302,MATCH(SMALL(Engine!$A$2:$A$301,ROWS($A$7:$A169)),Engine!$A$2:$A$301,0))="","",INDEX(Tasks!$C$3:$C$302,MATCH(SMALL(Engine!$A$2:$A$301,ROWS($A$7:$A169)),Engine!$A$2:$A$301,0))),"")</f>
        <v/>
      </c>
      <c r="D169" s="16" t="str">
        <f>IFERROR(IF(INDEX(Tasks!$D$3:$D$302,MATCH(SMALL(Engine!$A$2:$A$301,ROWS($A$7:$A169)),Engine!$A$2:$A$301,0))="","",INDEX(Tasks!$D$3:$D$302,MATCH(SMALL(Engine!$A$2:$A$301,ROWS($A$7:$A169)),Engine!$A$2:$A$301,0))),"")</f>
        <v/>
      </c>
      <c r="E169" s="17" t="str">
        <f>IFERROR(IF(INDEX(Tasks!$F$3:$F$302,MATCH(SMALL(Engine!$A$2:$A$301,ROWS($A$7:$A169)),Engine!$A$2:$A$301,0))="","",INDEX(Tasks!$F$3:$F$302,MATCH(SMALL(Engine!$A$2:$A$301,ROWS($A$7:$A169)),Engine!$A$2:$A$301,0))),"")</f>
        <v/>
      </c>
      <c r="F169" s="16" t="str">
        <f t="shared" ca="1" si="2"/>
        <v/>
      </c>
    </row>
    <row r="170" spans="1:6" ht="17.25" x14ac:dyDescent="0.4">
      <c r="A170" s="16" t="str">
        <f>IFERROR(IF(INDEX(Tasks!$A$3:$A$302,MATCH(SMALL(Engine!$A$2:$A$301,ROWS($A$7:$A170)),Engine!$A$2:$A$301,0))="","",INDEX(Tasks!$A$3:$A$302,MATCH(SMALL(Engine!$A$2:$A$301,ROWS($A$7:$A170)),Engine!$A$2:$A$301,0))),"")</f>
        <v/>
      </c>
      <c r="B170" s="16" t="str">
        <f>IFERROR(IF(INDEX(Tasks!$B$3:$B$302,MATCH(SMALL(Engine!$A$2:$A$301,ROWS($A$7:$A170)),Engine!$A$2:$A$301,0))="","",INDEX(Tasks!$B$3:$B$302,MATCH(SMALL(Engine!$A$2:$A$301,ROWS($A$7:$A170)),Engine!$A$2:$A$301,0))),"")</f>
        <v/>
      </c>
      <c r="C170" s="16" t="str">
        <f>IFERROR(IF(INDEX(Tasks!$C$3:$C$302,MATCH(SMALL(Engine!$A$2:$A$301,ROWS($A$7:$A170)),Engine!$A$2:$A$301,0))="","",INDEX(Tasks!$C$3:$C$302,MATCH(SMALL(Engine!$A$2:$A$301,ROWS($A$7:$A170)),Engine!$A$2:$A$301,0))),"")</f>
        <v/>
      </c>
      <c r="D170" s="16" t="str">
        <f>IFERROR(IF(INDEX(Tasks!$D$3:$D$302,MATCH(SMALL(Engine!$A$2:$A$301,ROWS($A$7:$A170)),Engine!$A$2:$A$301,0))="","",INDEX(Tasks!$D$3:$D$302,MATCH(SMALL(Engine!$A$2:$A$301,ROWS($A$7:$A170)),Engine!$A$2:$A$301,0))),"")</f>
        <v/>
      </c>
      <c r="E170" s="17" t="str">
        <f>IFERROR(IF(INDEX(Tasks!$F$3:$F$302,MATCH(SMALL(Engine!$A$2:$A$301,ROWS($A$7:$A170)),Engine!$A$2:$A$301,0))="","",INDEX(Tasks!$F$3:$F$302,MATCH(SMALL(Engine!$A$2:$A$301,ROWS($A$7:$A170)),Engine!$A$2:$A$301,0))),"")</f>
        <v/>
      </c>
      <c r="F170" s="16" t="str">
        <f t="shared" ca="1" si="2"/>
        <v/>
      </c>
    </row>
    <row r="171" spans="1:6" ht="17.25" x14ac:dyDescent="0.4">
      <c r="A171" s="16" t="str">
        <f>IFERROR(IF(INDEX(Tasks!$A$3:$A$302,MATCH(SMALL(Engine!$A$2:$A$301,ROWS($A$7:$A171)),Engine!$A$2:$A$301,0))="","",INDEX(Tasks!$A$3:$A$302,MATCH(SMALL(Engine!$A$2:$A$301,ROWS($A$7:$A171)),Engine!$A$2:$A$301,0))),"")</f>
        <v/>
      </c>
      <c r="B171" s="16" t="str">
        <f>IFERROR(IF(INDEX(Tasks!$B$3:$B$302,MATCH(SMALL(Engine!$A$2:$A$301,ROWS($A$7:$A171)),Engine!$A$2:$A$301,0))="","",INDEX(Tasks!$B$3:$B$302,MATCH(SMALL(Engine!$A$2:$A$301,ROWS($A$7:$A171)),Engine!$A$2:$A$301,0))),"")</f>
        <v/>
      </c>
      <c r="C171" s="16" t="str">
        <f>IFERROR(IF(INDEX(Tasks!$C$3:$C$302,MATCH(SMALL(Engine!$A$2:$A$301,ROWS($A$7:$A171)),Engine!$A$2:$A$301,0))="","",INDEX(Tasks!$C$3:$C$302,MATCH(SMALL(Engine!$A$2:$A$301,ROWS($A$7:$A171)),Engine!$A$2:$A$301,0))),"")</f>
        <v/>
      </c>
      <c r="D171" s="16" t="str">
        <f>IFERROR(IF(INDEX(Tasks!$D$3:$D$302,MATCH(SMALL(Engine!$A$2:$A$301,ROWS($A$7:$A171)),Engine!$A$2:$A$301,0))="","",INDEX(Tasks!$D$3:$D$302,MATCH(SMALL(Engine!$A$2:$A$301,ROWS($A$7:$A171)),Engine!$A$2:$A$301,0))),"")</f>
        <v/>
      </c>
      <c r="E171" s="17" t="str">
        <f>IFERROR(IF(INDEX(Tasks!$F$3:$F$302,MATCH(SMALL(Engine!$A$2:$A$301,ROWS($A$7:$A171)),Engine!$A$2:$A$301,0))="","",INDEX(Tasks!$F$3:$F$302,MATCH(SMALL(Engine!$A$2:$A$301,ROWS($A$7:$A171)),Engine!$A$2:$A$301,0))),"")</f>
        <v/>
      </c>
      <c r="F171" s="16" t="str">
        <f t="shared" ca="1" si="2"/>
        <v/>
      </c>
    </row>
    <row r="172" spans="1:6" ht="17.25" x14ac:dyDescent="0.4">
      <c r="A172" s="16" t="str">
        <f>IFERROR(IF(INDEX(Tasks!$A$3:$A$302,MATCH(SMALL(Engine!$A$2:$A$301,ROWS($A$7:$A172)),Engine!$A$2:$A$301,0))="","",INDEX(Tasks!$A$3:$A$302,MATCH(SMALL(Engine!$A$2:$A$301,ROWS($A$7:$A172)),Engine!$A$2:$A$301,0))),"")</f>
        <v/>
      </c>
      <c r="B172" s="16" t="str">
        <f>IFERROR(IF(INDEX(Tasks!$B$3:$B$302,MATCH(SMALL(Engine!$A$2:$A$301,ROWS($A$7:$A172)),Engine!$A$2:$A$301,0))="","",INDEX(Tasks!$B$3:$B$302,MATCH(SMALL(Engine!$A$2:$A$301,ROWS($A$7:$A172)),Engine!$A$2:$A$301,0))),"")</f>
        <v/>
      </c>
      <c r="C172" s="16" t="str">
        <f>IFERROR(IF(INDEX(Tasks!$C$3:$C$302,MATCH(SMALL(Engine!$A$2:$A$301,ROWS($A$7:$A172)),Engine!$A$2:$A$301,0))="","",INDEX(Tasks!$C$3:$C$302,MATCH(SMALL(Engine!$A$2:$A$301,ROWS($A$7:$A172)),Engine!$A$2:$A$301,0))),"")</f>
        <v/>
      </c>
      <c r="D172" s="16" t="str">
        <f>IFERROR(IF(INDEX(Tasks!$D$3:$D$302,MATCH(SMALL(Engine!$A$2:$A$301,ROWS($A$7:$A172)),Engine!$A$2:$A$301,0))="","",INDEX(Tasks!$D$3:$D$302,MATCH(SMALL(Engine!$A$2:$A$301,ROWS($A$7:$A172)),Engine!$A$2:$A$301,0))),"")</f>
        <v/>
      </c>
      <c r="E172" s="17" t="str">
        <f>IFERROR(IF(INDEX(Tasks!$F$3:$F$302,MATCH(SMALL(Engine!$A$2:$A$301,ROWS($A$7:$A172)),Engine!$A$2:$A$301,0))="","",INDEX(Tasks!$F$3:$F$302,MATCH(SMALL(Engine!$A$2:$A$301,ROWS($A$7:$A172)),Engine!$A$2:$A$301,0))),"")</f>
        <v/>
      </c>
      <c r="F172" s="16" t="str">
        <f t="shared" ca="1" si="2"/>
        <v/>
      </c>
    </row>
    <row r="173" spans="1:6" ht="17.25" x14ac:dyDescent="0.4">
      <c r="A173" s="16" t="str">
        <f>IFERROR(IF(INDEX(Tasks!$A$3:$A$302,MATCH(SMALL(Engine!$A$2:$A$301,ROWS($A$7:$A173)),Engine!$A$2:$A$301,0))="","",INDEX(Tasks!$A$3:$A$302,MATCH(SMALL(Engine!$A$2:$A$301,ROWS($A$7:$A173)),Engine!$A$2:$A$301,0))),"")</f>
        <v/>
      </c>
      <c r="B173" s="16" t="str">
        <f>IFERROR(IF(INDEX(Tasks!$B$3:$B$302,MATCH(SMALL(Engine!$A$2:$A$301,ROWS($A$7:$A173)),Engine!$A$2:$A$301,0))="","",INDEX(Tasks!$B$3:$B$302,MATCH(SMALL(Engine!$A$2:$A$301,ROWS($A$7:$A173)),Engine!$A$2:$A$301,0))),"")</f>
        <v/>
      </c>
      <c r="C173" s="16" t="str">
        <f>IFERROR(IF(INDEX(Tasks!$C$3:$C$302,MATCH(SMALL(Engine!$A$2:$A$301,ROWS($A$7:$A173)),Engine!$A$2:$A$301,0))="","",INDEX(Tasks!$C$3:$C$302,MATCH(SMALL(Engine!$A$2:$A$301,ROWS($A$7:$A173)),Engine!$A$2:$A$301,0))),"")</f>
        <v/>
      </c>
      <c r="D173" s="16" t="str">
        <f>IFERROR(IF(INDEX(Tasks!$D$3:$D$302,MATCH(SMALL(Engine!$A$2:$A$301,ROWS($A$7:$A173)),Engine!$A$2:$A$301,0))="","",INDEX(Tasks!$D$3:$D$302,MATCH(SMALL(Engine!$A$2:$A$301,ROWS($A$7:$A173)),Engine!$A$2:$A$301,0))),"")</f>
        <v/>
      </c>
      <c r="E173" s="17" t="str">
        <f>IFERROR(IF(INDEX(Tasks!$F$3:$F$302,MATCH(SMALL(Engine!$A$2:$A$301,ROWS($A$7:$A173)),Engine!$A$2:$A$301,0))="","",INDEX(Tasks!$F$3:$F$302,MATCH(SMALL(Engine!$A$2:$A$301,ROWS($A$7:$A173)),Engine!$A$2:$A$301,0))),"")</f>
        <v/>
      </c>
      <c r="F173" s="16" t="str">
        <f t="shared" ca="1" si="2"/>
        <v/>
      </c>
    </row>
    <row r="174" spans="1:6" ht="17.25" x14ac:dyDescent="0.4">
      <c r="A174" s="16" t="str">
        <f>IFERROR(IF(INDEX(Tasks!$A$3:$A$302,MATCH(SMALL(Engine!$A$2:$A$301,ROWS($A$7:$A174)),Engine!$A$2:$A$301,0))="","",INDEX(Tasks!$A$3:$A$302,MATCH(SMALL(Engine!$A$2:$A$301,ROWS($A$7:$A174)),Engine!$A$2:$A$301,0))),"")</f>
        <v/>
      </c>
      <c r="B174" s="16" t="str">
        <f>IFERROR(IF(INDEX(Tasks!$B$3:$B$302,MATCH(SMALL(Engine!$A$2:$A$301,ROWS($A$7:$A174)),Engine!$A$2:$A$301,0))="","",INDEX(Tasks!$B$3:$B$302,MATCH(SMALL(Engine!$A$2:$A$301,ROWS($A$7:$A174)),Engine!$A$2:$A$301,0))),"")</f>
        <v/>
      </c>
      <c r="C174" s="16" t="str">
        <f>IFERROR(IF(INDEX(Tasks!$C$3:$C$302,MATCH(SMALL(Engine!$A$2:$A$301,ROWS($A$7:$A174)),Engine!$A$2:$A$301,0))="","",INDEX(Tasks!$C$3:$C$302,MATCH(SMALL(Engine!$A$2:$A$301,ROWS($A$7:$A174)),Engine!$A$2:$A$301,0))),"")</f>
        <v/>
      </c>
      <c r="D174" s="16" t="str">
        <f>IFERROR(IF(INDEX(Tasks!$D$3:$D$302,MATCH(SMALL(Engine!$A$2:$A$301,ROWS($A$7:$A174)),Engine!$A$2:$A$301,0))="","",INDEX(Tasks!$D$3:$D$302,MATCH(SMALL(Engine!$A$2:$A$301,ROWS($A$7:$A174)),Engine!$A$2:$A$301,0))),"")</f>
        <v/>
      </c>
      <c r="E174" s="17" t="str">
        <f>IFERROR(IF(INDEX(Tasks!$F$3:$F$302,MATCH(SMALL(Engine!$A$2:$A$301,ROWS($A$7:$A174)),Engine!$A$2:$A$301,0))="","",INDEX(Tasks!$F$3:$F$302,MATCH(SMALL(Engine!$A$2:$A$301,ROWS($A$7:$A174)),Engine!$A$2:$A$301,0))),"")</f>
        <v/>
      </c>
      <c r="F174" s="16" t="str">
        <f t="shared" ca="1" si="2"/>
        <v/>
      </c>
    </row>
    <row r="175" spans="1:6" ht="17.25" x14ac:dyDescent="0.4">
      <c r="A175" s="16" t="str">
        <f>IFERROR(IF(INDEX(Tasks!$A$3:$A$302,MATCH(SMALL(Engine!$A$2:$A$301,ROWS($A$7:$A175)),Engine!$A$2:$A$301,0))="","",INDEX(Tasks!$A$3:$A$302,MATCH(SMALL(Engine!$A$2:$A$301,ROWS($A$7:$A175)),Engine!$A$2:$A$301,0))),"")</f>
        <v/>
      </c>
      <c r="B175" s="16" t="str">
        <f>IFERROR(IF(INDEX(Tasks!$B$3:$B$302,MATCH(SMALL(Engine!$A$2:$A$301,ROWS($A$7:$A175)),Engine!$A$2:$A$301,0))="","",INDEX(Tasks!$B$3:$B$302,MATCH(SMALL(Engine!$A$2:$A$301,ROWS($A$7:$A175)),Engine!$A$2:$A$301,0))),"")</f>
        <v/>
      </c>
      <c r="C175" s="16" t="str">
        <f>IFERROR(IF(INDEX(Tasks!$C$3:$C$302,MATCH(SMALL(Engine!$A$2:$A$301,ROWS($A$7:$A175)),Engine!$A$2:$A$301,0))="","",INDEX(Tasks!$C$3:$C$302,MATCH(SMALL(Engine!$A$2:$A$301,ROWS($A$7:$A175)),Engine!$A$2:$A$301,0))),"")</f>
        <v/>
      </c>
      <c r="D175" s="16" t="str">
        <f>IFERROR(IF(INDEX(Tasks!$D$3:$D$302,MATCH(SMALL(Engine!$A$2:$A$301,ROWS($A$7:$A175)),Engine!$A$2:$A$301,0))="","",INDEX(Tasks!$D$3:$D$302,MATCH(SMALL(Engine!$A$2:$A$301,ROWS($A$7:$A175)),Engine!$A$2:$A$301,0))),"")</f>
        <v/>
      </c>
      <c r="E175" s="17" t="str">
        <f>IFERROR(IF(INDEX(Tasks!$F$3:$F$302,MATCH(SMALL(Engine!$A$2:$A$301,ROWS($A$7:$A175)),Engine!$A$2:$A$301,0))="","",INDEX(Tasks!$F$3:$F$302,MATCH(SMALL(Engine!$A$2:$A$301,ROWS($A$7:$A175)),Engine!$A$2:$A$301,0))),"")</f>
        <v/>
      </c>
      <c r="F175" s="16" t="str">
        <f t="shared" ca="1" si="2"/>
        <v/>
      </c>
    </row>
    <row r="176" spans="1:6" ht="17.25" x14ac:dyDescent="0.4">
      <c r="A176" s="16" t="str">
        <f>IFERROR(IF(INDEX(Tasks!$A$3:$A$302,MATCH(SMALL(Engine!$A$2:$A$301,ROWS($A$7:$A176)),Engine!$A$2:$A$301,0))="","",INDEX(Tasks!$A$3:$A$302,MATCH(SMALL(Engine!$A$2:$A$301,ROWS($A$7:$A176)),Engine!$A$2:$A$301,0))),"")</f>
        <v/>
      </c>
      <c r="B176" s="16" t="str">
        <f>IFERROR(IF(INDEX(Tasks!$B$3:$B$302,MATCH(SMALL(Engine!$A$2:$A$301,ROWS($A$7:$A176)),Engine!$A$2:$A$301,0))="","",INDEX(Tasks!$B$3:$B$302,MATCH(SMALL(Engine!$A$2:$A$301,ROWS($A$7:$A176)),Engine!$A$2:$A$301,0))),"")</f>
        <v/>
      </c>
      <c r="C176" s="16" t="str">
        <f>IFERROR(IF(INDEX(Tasks!$C$3:$C$302,MATCH(SMALL(Engine!$A$2:$A$301,ROWS($A$7:$A176)),Engine!$A$2:$A$301,0))="","",INDEX(Tasks!$C$3:$C$302,MATCH(SMALL(Engine!$A$2:$A$301,ROWS($A$7:$A176)),Engine!$A$2:$A$301,0))),"")</f>
        <v/>
      </c>
      <c r="D176" s="16" t="str">
        <f>IFERROR(IF(INDEX(Tasks!$D$3:$D$302,MATCH(SMALL(Engine!$A$2:$A$301,ROWS($A$7:$A176)),Engine!$A$2:$A$301,0))="","",INDEX(Tasks!$D$3:$D$302,MATCH(SMALL(Engine!$A$2:$A$301,ROWS($A$7:$A176)),Engine!$A$2:$A$301,0))),"")</f>
        <v/>
      </c>
      <c r="E176" s="17" t="str">
        <f>IFERROR(IF(INDEX(Tasks!$F$3:$F$302,MATCH(SMALL(Engine!$A$2:$A$301,ROWS($A$7:$A176)),Engine!$A$2:$A$301,0))="","",INDEX(Tasks!$F$3:$F$302,MATCH(SMALL(Engine!$A$2:$A$301,ROWS($A$7:$A176)),Engine!$A$2:$A$301,0))),"")</f>
        <v/>
      </c>
      <c r="F176" s="16" t="str">
        <f t="shared" ca="1" si="2"/>
        <v/>
      </c>
    </row>
    <row r="177" spans="1:6" ht="17.25" x14ac:dyDescent="0.4">
      <c r="A177" s="16" t="str">
        <f>IFERROR(IF(INDEX(Tasks!$A$3:$A$302,MATCH(SMALL(Engine!$A$2:$A$301,ROWS($A$7:$A177)),Engine!$A$2:$A$301,0))="","",INDEX(Tasks!$A$3:$A$302,MATCH(SMALL(Engine!$A$2:$A$301,ROWS($A$7:$A177)),Engine!$A$2:$A$301,0))),"")</f>
        <v/>
      </c>
      <c r="B177" s="16" t="str">
        <f>IFERROR(IF(INDEX(Tasks!$B$3:$B$302,MATCH(SMALL(Engine!$A$2:$A$301,ROWS($A$7:$A177)),Engine!$A$2:$A$301,0))="","",INDEX(Tasks!$B$3:$B$302,MATCH(SMALL(Engine!$A$2:$A$301,ROWS($A$7:$A177)),Engine!$A$2:$A$301,0))),"")</f>
        <v/>
      </c>
      <c r="C177" s="16" t="str">
        <f>IFERROR(IF(INDEX(Tasks!$C$3:$C$302,MATCH(SMALL(Engine!$A$2:$A$301,ROWS($A$7:$A177)),Engine!$A$2:$A$301,0))="","",INDEX(Tasks!$C$3:$C$302,MATCH(SMALL(Engine!$A$2:$A$301,ROWS($A$7:$A177)),Engine!$A$2:$A$301,0))),"")</f>
        <v/>
      </c>
      <c r="D177" s="16" t="str">
        <f>IFERROR(IF(INDEX(Tasks!$D$3:$D$302,MATCH(SMALL(Engine!$A$2:$A$301,ROWS($A$7:$A177)),Engine!$A$2:$A$301,0))="","",INDEX(Tasks!$D$3:$D$302,MATCH(SMALL(Engine!$A$2:$A$301,ROWS($A$7:$A177)),Engine!$A$2:$A$301,0))),"")</f>
        <v/>
      </c>
      <c r="E177" s="17" t="str">
        <f>IFERROR(IF(INDEX(Tasks!$F$3:$F$302,MATCH(SMALL(Engine!$A$2:$A$301,ROWS($A$7:$A177)),Engine!$A$2:$A$301,0))="","",INDEX(Tasks!$F$3:$F$302,MATCH(SMALL(Engine!$A$2:$A$301,ROWS($A$7:$A177)),Engine!$A$2:$A$301,0))),"")</f>
        <v/>
      </c>
      <c r="F177" s="16" t="str">
        <f t="shared" ca="1" si="2"/>
        <v/>
      </c>
    </row>
    <row r="178" spans="1:6" ht="17.25" x14ac:dyDescent="0.4">
      <c r="A178" s="16" t="str">
        <f>IFERROR(IF(INDEX(Tasks!$A$3:$A$302,MATCH(SMALL(Engine!$A$2:$A$301,ROWS($A$7:$A178)),Engine!$A$2:$A$301,0))="","",INDEX(Tasks!$A$3:$A$302,MATCH(SMALL(Engine!$A$2:$A$301,ROWS($A$7:$A178)),Engine!$A$2:$A$301,0))),"")</f>
        <v/>
      </c>
      <c r="B178" s="16" t="str">
        <f>IFERROR(IF(INDEX(Tasks!$B$3:$B$302,MATCH(SMALL(Engine!$A$2:$A$301,ROWS($A$7:$A178)),Engine!$A$2:$A$301,0))="","",INDEX(Tasks!$B$3:$B$302,MATCH(SMALL(Engine!$A$2:$A$301,ROWS($A$7:$A178)),Engine!$A$2:$A$301,0))),"")</f>
        <v/>
      </c>
      <c r="C178" s="16" t="str">
        <f>IFERROR(IF(INDEX(Tasks!$C$3:$C$302,MATCH(SMALL(Engine!$A$2:$A$301,ROWS($A$7:$A178)),Engine!$A$2:$A$301,0))="","",INDEX(Tasks!$C$3:$C$302,MATCH(SMALL(Engine!$A$2:$A$301,ROWS($A$7:$A178)),Engine!$A$2:$A$301,0))),"")</f>
        <v/>
      </c>
      <c r="D178" s="16" t="str">
        <f>IFERROR(IF(INDEX(Tasks!$D$3:$D$302,MATCH(SMALL(Engine!$A$2:$A$301,ROWS($A$7:$A178)),Engine!$A$2:$A$301,0))="","",INDEX(Tasks!$D$3:$D$302,MATCH(SMALL(Engine!$A$2:$A$301,ROWS($A$7:$A178)),Engine!$A$2:$A$301,0))),"")</f>
        <v/>
      </c>
      <c r="E178" s="17" t="str">
        <f>IFERROR(IF(INDEX(Tasks!$F$3:$F$302,MATCH(SMALL(Engine!$A$2:$A$301,ROWS($A$7:$A178)),Engine!$A$2:$A$301,0))="","",INDEX(Tasks!$F$3:$F$302,MATCH(SMALL(Engine!$A$2:$A$301,ROWS($A$7:$A178)),Engine!$A$2:$A$301,0))),"")</f>
        <v/>
      </c>
      <c r="F178" s="16" t="str">
        <f t="shared" ca="1" si="2"/>
        <v/>
      </c>
    </row>
    <row r="179" spans="1:6" ht="17.25" x14ac:dyDescent="0.4">
      <c r="A179" s="16" t="str">
        <f>IFERROR(IF(INDEX(Tasks!$A$3:$A$302,MATCH(SMALL(Engine!$A$2:$A$301,ROWS($A$7:$A179)),Engine!$A$2:$A$301,0))="","",INDEX(Tasks!$A$3:$A$302,MATCH(SMALL(Engine!$A$2:$A$301,ROWS($A$7:$A179)),Engine!$A$2:$A$301,0))),"")</f>
        <v/>
      </c>
      <c r="B179" s="16" t="str">
        <f>IFERROR(IF(INDEX(Tasks!$B$3:$B$302,MATCH(SMALL(Engine!$A$2:$A$301,ROWS($A$7:$A179)),Engine!$A$2:$A$301,0))="","",INDEX(Tasks!$B$3:$B$302,MATCH(SMALL(Engine!$A$2:$A$301,ROWS($A$7:$A179)),Engine!$A$2:$A$301,0))),"")</f>
        <v/>
      </c>
      <c r="C179" s="16" t="str">
        <f>IFERROR(IF(INDEX(Tasks!$C$3:$C$302,MATCH(SMALL(Engine!$A$2:$A$301,ROWS($A$7:$A179)),Engine!$A$2:$A$301,0))="","",INDEX(Tasks!$C$3:$C$302,MATCH(SMALL(Engine!$A$2:$A$301,ROWS($A$7:$A179)),Engine!$A$2:$A$301,0))),"")</f>
        <v/>
      </c>
      <c r="D179" s="16" t="str">
        <f>IFERROR(IF(INDEX(Tasks!$D$3:$D$302,MATCH(SMALL(Engine!$A$2:$A$301,ROWS($A$7:$A179)),Engine!$A$2:$A$301,0))="","",INDEX(Tasks!$D$3:$D$302,MATCH(SMALL(Engine!$A$2:$A$301,ROWS($A$7:$A179)),Engine!$A$2:$A$301,0))),"")</f>
        <v/>
      </c>
      <c r="E179" s="17" t="str">
        <f>IFERROR(IF(INDEX(Tasks!$F$3:$F$302,MATCH(SMALL(Engine!$A$2:$A$301,ROWS($A$7:$A179)),Engine!$A$2:$A$301,0))="","",INDEX(Tasks!$F$3:$F$302,MATCH(SMALL(Engine!$A$2:$A$301,ROWS($A$7:$A179)),Engine!$A$2:$A$301,0))),"")</f>
        <v/>
      </c>
      <c r="F179" s="16" t="str">
        <f t="shared" ca="1" si="2"/>
        <v/>
      </c>
    </row>
    <row r="180" spans="1:6" ht="17.25" x14ac:dyDescent="0.4">
      <c r="A180" s="16" t="str">
        <f>IFERROR(IF(INDEX(Tasks!$A$3:$A$302,MATCH(SMALL(Engine!$A$2:$A$301,ROWS($A$7:$A180)),Engine!$A$2:$A$301,0))="","",INDEX(Tasks!$A$3:$A$302,MATCH(SMALL(Engine!$A$2:$A$301,ROWS($A$7:$A180)),Engine!$A$2:$A$301,0))),"")</f>
        <v/>
      </c>
      <c r="B180" s="16" t="str">
        <f>IFERROR(IF(INDEX(Tasks!$B$3:$B$302,MATCH(SMALL(Engine!$A$2:$A$301,ROWS($A$7:$A180)),Engine!$A$2:$A$301,0))="","",INDEX(Tasks!$B$3:$B$302,MATCH(SMALL(Engine!$A$2:$A$301,ROWS($A$7:$A180)),Engine!$A$2:$A$301,0))),"")</f>
        <v/>
      </c>
      <c r="C180" s="16" t="str">
        <f>IFERROR(IF(INDEX(Tasks!$C$3:$C$302,MATCH(SMALL(Engine!$A$2:$A$301,ROWS($A$7:$A180)),Engine!$A$2:$A$301,0))="","",INDEX(Tasks!$C$3:$C$302,MATCH(SMALL(Engine!$A$2:$A$301,ROWS($A$7:$A180)),Engine!$A$2:$A$301,0))),"")</f>
        <v/>
      </c>
      <c r="D180" s="16" t="str">
        <f>IFERROR(IF(INDEX(Tasks!$D$3:$D$302,MATCH(SMALL(Engine!$A$2:$A$301,ROWS($A$7:$A180)),Engine!$A$2:$A$301,0))="","",INDEX(Tasks!$D$3:$D$302,MATCH(SMALL(Engine!$A$2:$A$301,ROWS($A$7:$A180)),Engine!$A$2:$A$301,0))),"")</f>
        <v/>
      </c>
      <c r="E180" s="17" t="str">
        <f>IFERROR(IF(INDEX(Tasks!$F$3:$F$302,MATCH(SMALL(Engine!$A$2:$A$301,ROWS($A$7:$A180)),Engine!$A$2:$A$301,0))="","",INDEX(Tasks!$F$3:$F$302,MATCH(SMALL(Engine!$A$2:$A$301,ROWS($A$7:$A180)),Engine!$A$2:$A$301,0))),"")</f>
        <v/>
      </c>
      <c r="F180" s="16" t="str">
        <f t="shared" ca="1" si="2"/>
        <v/>
      </c>
    </row>
    <row r="181" spans="1:6" ht="17.25" x14ac:dyDescent="0.4">
      <c r="A181" s="16" t="str">
        <f>IFERROR(IF(INDEX(Tasks!$A$3:$A$302,MATCH(SMALL(Engine!$A$2:$A$301,ROWS($A$7:$A181)),Engine!$A$2:$A$301,0))="","",INDEX(Tasks!$A$3:$A$302,MATCH(SMALL(Engine!$A$2:$A$301,ROWS($A$7:$A181)),Engine!$A$2:$A$301,0))),"")</f>
        <v/>
      </c>
      <c r="B181" s="16" t="str">
        <f>IFERROR(IF(INDEX(Tasks!$B$3:$B$302,MATCH(SMALL(Engine!$A$2:$A$301,ROWS($A$7:$A181)),Engine!$A$2:$A$301,0))="","",INDEX(Tasks!$B$3:$B$302,MATCH(SMALL(Engine!$A$2:$A$301,ROWS($A$7:$A181)),Engine!$A$2:$A$301,0))),"")</f>
        <v/>
      </c>
      <c r="C181" s="16" t="str">
        <f>IFERROR(IF(INDEX(Tasks!$C$3:$C$302,MATCH(SMALL(Engine!$A$2:$A$301,ROWS($A$7:$A181)),Engine!$A$2:$A$301,0))="","",INDEX(Tasks!$C$3:$C$302,MATCH(SMALL(Engine!$A$2:$A$301,ROWS($A$7:$A181)),Engine!$A$2:$A$301,0))),"")</f>
        <v/>
      </c>
      <c r="D181" s="16" t="str">
        <f>IFERROR(IF(INDEX(Tasks!$D$3:$D$302,MATCH(SMALL(Engine!$A$2:$A$301,ROWS($A$7:$A181)),Engine!$A$2:$A$301,0))="","",INDEX(Tasks!$D$3:$D$302,MATCH(SMALL(Engine!$A$2:$A$301,ROWS($A$7:$A181)),Engine!$A$2:$A$301,0))),"")</f>
        <v/>
      </c>
      <c r="E181" s="17" t="str">
        <f>IFERROR(IF(INDEX(Tasks!$F$3:$F$302,MATCH(SMALL(Engine!$A$2:$A$301,ROWS($A$7:$A181)),Engine!$A$2:$A$301,0))="","",INDEX(Tasks!$F$3:$F$302,MATCH(SMALL(Engine!$A$2:$A$301,ROWS($A$7:$A181)),Engine!$A$2:$A$301,0))),"")</f>
        <v/>
      </c>
      <c r="F181" s="16" t="str">
        <f t="shared" ca="1" si="2"/>
        <v/>
      </c>
    </row>
    <row r="182" spans="1:6" ht="17.25" x14ac:dyDescent="0.4">
      <c r="A182" s="16" t="str">
        <f>IFERROR(IF(INDEX(Tasks!$A$3:$A$302,MATCH(SMALL(Engine!$A$2:$A$301,ROWS($A$7:$A182)),Engine!$A$2:$A$301,0))="","",INDEX(Tasks!$A$3:$A$302,MATCH(SMALL(Engine!$A$2:$A$301,ROWS($A$7:$A182)),Engine!$A$2:$A$301,0))),"")</f>
        <v/>
      </c>
      <c r="B182" s="16" t="str">
        <f>IFERROR(IF(INDEX(Tasks!$B$3:$B$302,MATCH(SMALL(Engine!$A$2:$A$301,ROWS($A$7:$A182)),Engine!$A$2:$A$301,0))="","",INDEX(Tasks!$B$3:$B$302,MATCH(SMALL(Engine!$A$2:$A$301,ROWS($A$7:$A182)),Engine!$A$2:$A$301,0))),"")</f>
        <v/>
      </c>
      <c r="C182" s="16" t="str">
        <f>IFERROR(IF(INDEX(Tasks!$C$3:$C$302,MATCH(SMALL(Engine!$A$2:$A$301,ROWS($A$7:$A182)),Engine!$A$2:$A$301,0))="","",INDEX(Tasks!$C$3:$C$302,MATCH(SMALL(Engine!$A$2:$A$301,ROWS($A$7:$A182)),Engine!$A$2:$A$301,0))),"")</f>
        <v/>
      </c>
      <c r="D182" s="16" t="str">
        <f>IFERROR(IF(INDEX(Tasks!$D$3:$D$302,MATCH(SMALL(Engine!$A$2:$A$301,ROWS($A$7:$A182)),Engine!$A$2:$A$301,0))="","",INDEX(Tasks!$D$3:$D$302,MATCH(SMALL(Engine!$A$2:$A$301,ROWS($A$7:$A182)),Engine!$A$2:$A$301,0))),"")</f>
        <v/>
      </c>
      <c r="E182" s="17" t="str">
        <f>IFERROR(IF(INDEX(Tasks!$F$3:$F$302,MATCH(SMALL(Engine!$A$2:$A$301,ROWS($A$7:$A182)),Engine!$A$2:$A$301,0))="","",INDEX(Tasks!$F$3:$F$302,MATCH(SMALL(Engine!$A$2:$A$301,ROWS($A$7:$A182)),Engine!$A$2:$A$301,0))),"")</f>
        <v/>
      </c>
      <c r="F182" s="16" t="str">
        <f t="shared" ca="1" si="2"/>
        <v/>
      </c>
    </row>
    <row r="183" spans="1:6" ht="17.25" x14ac:dyDescent="0.4">
      <c r="A183" s="16" t="str">
        <f>IFERROR(IF(INDEX(Tasks!$A$3:$A$302,MATCH(SMALL(Engine!$A$2:$A$301,ROWS($A$7:$A183)),Engine!$A$2:$A$301,0))="","",INDEX(Tasks!$A$3:$A$302,MATCH(SMALL(Engine!$A$2:$A$301,ROWS($A$7:$A183)),Engine!$A$2:$A$301,0))),"")</f>
        <v/>
      </c>
      <c r="B183" s="16" t="str">
        <f>IFERROR(IF(INDEX(Tasks!$B$3:$B$302,MATCH(SMALL(Engine!$A$2:$A$301,ROWS($A$7:$A183)),Engine!$A$2:$A$301,0))="","",INDEX(Tasks!$B$3:$B$302,MATCH(SMALL(Engine!$A$2:$A$301,ROWS($A$7:$A183)),Engine!$A$2:$A$301,0))),"")</f>
        <v/>
      </c>
      <c r="C183" s="16" t="str">
        <f>IFERROR(IF(INDEX(Tasks!$C$3:$C$302,MATCH(SMALL(Engine!$A$2:$A$301,ROWS($A$7:$A183)),Engine!$A$2:$A$301,0))="","",INDEX(Tasks!$C$3:$C$302,MATCH(SMALL(Engine!$A$2:$A$301,ROWS($A$7:$A183)),Engine!$A$2:$A$301,0))),"")</f>
        <v/>
      </c>
      <c r="D183" s="16" t="str">
        <f>IFERROR(IF(INDEX(Tasks!$D$3:$D$302,MATCH(SMALL(Engine!$A$2:$A$301,ROWS($A$7:$A183)),Engine!$A$2:$A$301,0))="","",INDEX(Tasks!$D$3:$D$302,MATCH(SMALL(Engine!$A$2:$A$301,ROWS($A$7:$A183)),Engine!$A$2:$A$301,0))),"")</f>
        <v/>
      </c>
      <c r="E183" s="17" t="str">
        <f>IFERROR(IF(INDEX(Tasks!$F$3:$F$302,MATCH(SMALL(Engine!$A$2:$A$301,ROWS($A$7:$A183)),Engine!$A$2:$A$301,0))="","",INDEX(Tasks!$F$3:$F$302,MATCH(SMALL(Engine!$A$2:$A$301,ROWS($A$7:$A183)),Engine!$A$2:$A$301,0))),"")</f>
        <v/>
      </c>
      <c r="F183" s="16" t="str">
        <f t="shared" ca="1" si="2"/>
        <v/>
      </c>
    </row>
    <row r="184" spans="1:6" ht="17.25" x14ac:dyDescent="0.4">
      <c r="A184" s="16" t="str">
        <f>IFERROR(IF(INDEX(Tasks!$A$3:$A$302,MATCH(SMALL(Engine!$A$2:$A$301,ROWS($A$7:$A184)),Engine!$A$2:$A$301,0))="","",INDEX(Tasks!$A$3:$A$302,MATCH(SMALL(Engine!$A$2:$A$301,ROWS($A$7:$A184)),Engine!$A$2:$A$301,0))),"")</f>
        <v/>
      </c>
      <c r="B184" s="16" t="str">
        <f>IFERROR(IF(INDEX(Tasks!$B$3:$B$302,MATCH(SMALL(Engine!$A$2:$A$301,ROWS($A$7:$A184)),Engine!$A$2:$A$301,0))="","",INDEX(Tasks!$B$3:$B$302,MATCH(SMALL(Engine!$A$2:$A$301,ROWS($A$7:$A184)),Engine!$A$2:$A$301,0))),"")</f>
        <v/>
      </c>
      <c r="C184" s="16" t="str">
        <f>IFERROR(IF(INDEX(Tasks!$C$3:$C$302,MATCH(SMALL(Engine!$A$2:$A$301,ROWS($A$7:$A184)),Engine!$A$2:$A$301,0))="","",INDEX(Tasks!$C$3:$C$302,MATCH(SMALL(Engine!$A$2:$A$301,ROWS($A$7:$A184)),Engine!$A$2:$A$301,0))),"")</f>
        <v/>
      </c>
      <c r="D184" s="16" t="str">
        <f>IFERROR(IF(INDEX(Tasks!$D$3:$D$302,MATCH(SMALL(Engine!$A$2:$A$301,ROWS($A$7:$A184)),Engine!$A$2:$A$301,0))="","",INDEX(Tasks!$D$3:$D$302,MATCH(SMALL(Engine!$A$2:$A$301,ROWS($A$7:$A184)),Engine!$A$2:$A$301,0))),"")</f>
        <v/>
      </c>
      <c r="E184" s="17" t="str">
        <f>IFERROR(IF(INDEX(Tasks!$F$3:$F$302,MATCH(SMALL(Engine!$A$2:$A$301,ROWS($A$7:$A184)),Engine!$A$2:$A$301,0))="","",INDEX(Tasks!$F$3:$F$302,MATCH(SMALL(Engine!$A$2:$A$301,ROWS($A$7:$A184)),Engine!$A$2:$A$301,0))),"")</f>
        <v/>
      </c>
      <c r="F184" s="16" t="str">
        <f t="shared" ca="1" si="2"/>
        <v/>
      </c>
    </row>
    <row r="185" spans="1:6" ht="17.25" x14ac:dyDescent="0.4">
      <c r="A185" s="16" t="str">
        <f>IFERROR(IF(INDEX(Tasks!$A$3:$A$302,MATCH(SMALL(Engine!$A$2:$A$301,ROWS($A$7:$A185)),Engine!$A$2:$A$301,0))="","",INDEX(Tasks!$A$3:$A$302,MATCH(SMALL(Engine!$A$2:$A$301,ROWS($A$7:$A185)),Engine!$A$2:$A$301,0))),"")</f>
        <v/>
      </c>
      <c r="B185" s="16" t="str">
        <f>IFERROR(IF(INDEX(Tasks!$B$3:$B$302,MATCH(SMALL(Engine!$A$2:$A$301,ROWS($A$7:$A185)),Engine!$A$2:$A$301,0))="","",INDEX(Tasks!$B$3:$B$302,MATCH(SMALL(Engine!$A$2:$A$301,ROWS($A$7:$A185)),Engine!$A$2:$A$301,0))),"")</f>
        <v/>
      </c>
      <c r="C185" s="16" t="str">
        <f>IFERROR(IF(INDEX(Tasks!$C$3:$C$302,MATCH(SMALL(Engine!$A$2:$A$301,ROWS($A$7:$A185)),Engine!$A$2:$A$301,0))="","",INDEX(Tasks!$C$3:$C$302,MATCH(SMALL(Engine!$A$2:$A$301,ROWS($A$7:$A185)),Engine!$A$2:$A$301,0))),"")</f>
        <v/>
      </c>
      <c r="D185" s="16" t="str">
        <f>IFERROR(IF(INDEX(Tasks!$D$3:$D$302,MATCH(SMALL(Engine!$A$2:$A$301,ROWS($A$7:$A185)),Engine!$A$2:$A$301,0))="","",INDEX(Tasks!$D$3:$D$302,MATCH(SMALL(Engine!$A$2:$A$301,ROWS($A$7:$A185)),Engine!$A$2:$A$301,0))),"")</f>
        <v/>
      </c>
      <c r="E185" s="17" t="str">
        <f>IFERROR(IF(INDEX(Tasks!$F$3:$F$302,MATCH(SMALL(Engine!$A$2:$A$301,ROWS($A$7:$A185)),Engine!$A$2:$A$301,0))="","",INDEX(Tasks!$F$3:$F$302,MATCH(SMALL(Engine!$A$2:$A$301,ROWS($A$7:$A185)),Engine!$A$2:$A$301,0))),"")</f>
        <v/>
      </c>
      <c r="F185" s="16" t="str">
        <f t="shared" ca="1" si="2"/>
        <v/>
      </c>
    </row>
    <row r="186" spans="1:6" ht="17.25" x14ac:dyDescent="0.4">
      <c r="A186" s="16" t="str">
        <f>IFERROR(IF(INDEX(Tasks!$A$3:$A$302,MATCH(SMALL(Engine!$A$2:$A$301,ROWS($A$7:$A186)),Engine!$A$2:$A$301,0))="","",INDEX(Tasks!$A$3:$A$302,MATCH(SMALL(Engine!$A$2:$A$301,ROWS($A$7:$A186)),Engine!$A$2:$A$301,0))),"")</f>
        <v/>
      </c>
      <c r="B186" s="16" t="str">
        <f>IFERROR(IF(INDEX(Tasks!$B$3:$B$302,MATCH(SMALL(Engine!$A$2:$A$301,ROWS($A$7:$A186)),Engine!$A$2:$A$301,0))="","",INDEX(Tasks!$B$3:$B$302,MATCH(SMALL(Engine!$A$2:$A$301,ROWS($A$7:$A186)),Engine!$A$2:$A$301,0))),"")</f>
        <v/>
      </c>
      <c r="C186" s="16" t="str">
        <f>IFERROR(IF(INDEX(Tasks!$C$3:$C$302,MATCH(SMALL(Engine!$A$2:$A$301,ROWS($A$7:$A186)),Engine!$A$2:$A$301,0))="","",INDEX(Tasks!$C$3:$C$302,MATCH(SMALL(Engine!$A$2:$A$301,ROWS($A$7:$A186)),Engine!$A$2:$A$301,0))),"")</f>
        <v/>
      </c>
      <c r="D186" s="16" t="str">
        <f>IFERROR(IF(INDEX(Tasks!$D$3:$D$302,MATCH(SMALL(Engine!$A$2:$A$301,ROWS($A$7:$A186)),Engine!$A$2:$A$301,0))="","",INDEX(Tasks!$D$3:$D$302,MATCH(SMALL(Engine!$A$2:$A$301,ROWS($A$7:$A186)),Engine!$A$2:$A$301,0))),"")</f>
        <v/>
      </c>
      <c r="E186" s="17" t="str">
        <f>IFERROR(IF(INDEX(Tasks!$F$3:$F$302,MATCH(SMALL(Engine!$A$2:$A$301,ROWS($A$7:$A186)),Engine!$A$2:$A$301,0))="","",INDEX(Tasks!$F$3:$F$302,MATCH(SMALL(Engine!$A$2:$A$301,ROWS($A$7:$A186)),Engine!$A$2:$A$301,0))),"")</f>
        <v/>
      </c>
      <c r="F186" s="16" t="str">
        <f t="shared" ca="1" si="2"/>
        <v/>
      </c>
    </row>
    <row r="187" spans="1:6" ht="17.25" x14ac:dyDescent="0.4">
      <c r="A187" s="16" t="str">
        <f>IFERROR(IF(INDEX(Tasks!$A$3:$A$302,MATCH(SMALL(Engine!$A$2:$A$301,ROWS($A$7:$A187)),Engine!$A$2:$A$301,0))="","",INDEX(Tasks!$A$3:$A$302,MATCH(SMALL(Engine!$A$2:$A$301,ROWS($A$7:$A187)),Engine!$A$2:$A$301,0))),"")</f>
        <v/>
      </c>
      <c r="B187" s="16" t="str">
        <f>IFERROR(IF(INDEX(Tasks!$B$3:$B$302,MATCH(SMALL(Engine!$A$2:$A$301,ROWS($A$7:$A187)),Engine!$A$2:$A$301,0))="","",INDEX(Tasks!$B$3:$B$302,MATCH(SMALL(Engine!$A$2:$A$301,ROWS($A$7:$A187)),Engine!$A$2:$A$301,0))),"")</f>
        <v/>
      </c>
      <c r="C187" s="16" t="str">
        <f>IFERROR(IF(INDEX(Tasks!$C$3:$C$302,MATCH(SMALL(Engine!$A$2:$A$301,ROWS($A$7:$A187)),Engine!$A$2:$A$301,0))="","",INDEX(Tasks!$C$3:$C$302,MATCH(SMALL(Engine!$A$2:$A$301,ROWS($A$7:$A187)),Engine!$A$2:$A$301,0))),"")</f>
        <v/>
      </c>
      <c r="D187" s="16" t="str">
        <f>IFERROR(IF(INDEX(Tasks!$D$3:$D$302,MATCH(SMALL(Engine!$A$2:$A$301,ROWS($A$7:$A187)),Engine!$A$2:$A$301,0))="","",INDEX(Tasks!$D$3:$D$302,MATCH(SMALL(Engine!$A$2:$A$301,ROWS($A$7:$A187)),Engine!$A$2:$A$301,0))),"")</f>
        <v/>
      </c>
      <c r="E187" s="17" t="str">
        <f>IFERROR(IF(INDEX(Tasks!$F$3:$F$302,MATCH(SMALL(Engine!$A$2:$A$301,ROWS($A$7:$A187)),Engine!$A$2:$A$301,0))="","",INDEX(Tasks!$F$3:$F$302,MATCH(SMALL(Engine!$A$2:$A$301,ROWS($A$7:$A187)),Engine!$A$2:$A$301,0))),"")</f>
        <v/>
      </c>
      <c r="F187" s="16" t="str">
        <f t="shared" ca="1" si="2"/>
        <v/>
      </c>
    </row>
    <row r="188" spans="1:6" ht="17.25" x14ac:dyDescent="0.4">
      <c r="A188" s="16" t="str">
        <f>IFERROR(IF(INDEX(Tasks!$A$3:$A$302,MATCH(SMALL(Engine!$A$2:$A$301,ROWS($A$7:$A188)),Engine!$A$2:$A$301,0))="","",INDEX(Tasks!$A$3:$A$302,MATCH(SMALL(Engine!$A$2:$A$301,ROWS($A$7:$A188)),Engine!$A$2:$A$301,0))),"")</f>
        <v/>
      </c>
      <c r="B188" s="16" t="str">
        <f>IFERROR(IF(INDEX(Tasks!$B$3:$B$302,MATCH(SMALL(Engine!$A$2:$A$301,ROWS($A$7:$A188)),Engine!$A$2:$A$301,0))="","",INDEX(Tasks!$B$3:$B$302,MATCH(SMALL(Engine!$A$2:$A$301,ROWS($A$7:$A188)),Engine!$A$2:$A$301,0))),"")</f>
        <v/>
      </c>
      <c r="C188" s="16" t="str">
        <f>IFERROR(IF(INDEX(Tasks!$C$3:$C$302,MATCH(SMALL(Engine!$A$2:$A$301,ROWS($A$7:$A188)),Engine!$A$2:$A$301,0))="","",INDEX(Tasks!$C$3:$C$302,MATCH(SMALL(Engine!$A$2:$A$301,ROWS($A$7:$A188)),Engine!$A$2:$A$301,0))),"")</f>
        <v/>
      </c>
      <c r="D188" s="16" t="str">
        <f>IFERROR(IF(INDEX(Tasks!$D$3:$D$302,MATCH(SMALL(Engine!$A$2:$A$301,ROWS($A$7:$A188)),Engine!$A$2:$A$301,0))="","",INDEX(Tasks!$D$3:$D$302,MATCH(SMALL(Engine!$A$2:$A$301,ROWS($A$7:$A188)),Engine!$A$2:$A$301,0))),"")</f>
        <v/>
      </c>
      <c r="E188" s="17" t="str">
        <f>IFERROR(IF(INDEX(Tasks!$F$3:$F$302,MATCH(SMALL(Engine!$A$2:$A$301,ROWS($A$7:$A188)),Engine!$A$2:$A$301,0))="","",INDEX(Tasks!$F$3:$F$302,MATCH(SMALL(Engine!$A$2:$A$301,ROWS($A$7:$A188)),Engine!$A$2:$A$301,0))),"")</f>
        <v/>
      </c>
      <c r="F188" s="16" t="str">
        <f t="shared" ca="1" si="2"/>
        <v/>
      </c>
    </row>
    <row r="189" spans="1:6" ht="17.25" x14ac:dyDescent="0.4">
      <c r="A189" s="16" t="str">
        <f>IFERROR(IF(INDEX(Tasks!$A$3:$A$302,MATCH(SMALL(Engine!$A$2:$A$301,ROWS($A$7:$A189)),Engine!$A$2:$A$301,0))="","",INDEX(Tasks!$A$3:$A$302,MATCH(SMALL(Engine!$A$2:$A$301,ROWS($A$7:$A189)),Engine!$A$2:$A$301,0))),"")</f>
        <v/>
      </c>
      <c r="B189" s="16" t="str">
        <f>IFERROR(IF(INDEX(Tasks!$B$3:$B$302,MATCH(SMALL(Engine!$A$2:$A$301,ROWS($A$7:$A189)),Engine!$A$2:$A$301,0))="","",INDEX(Tasks!$B$3:$B$302,MATCH(SMALL(Engine!$A$2:$A$301,ROWS($A$7:$A189)),Engine!$A$2:$A$301,0))),"")</f>
        <v/>
      </c>
      <c r="C189" s="16" t="str">
        <f>IFERROR(IF(INDEX(Tasks!$C$3:$C$302,MATCH(SMALL(Engine!$A$2:$A$301,ROWS($A$7:$A189)),Engine!$A$2:$A$301,0))="","",INDEX(Tasks!$C$3:$C$302,MATCH(SMALL(Engine!$A$2:$A$301,ROWS($A$7:$A189)),Engine!$A$2:$A$301,0))),"")</f>
        <v/>
      </c>
      <c r="D189" s="16" t="str">
        <f>IFERROR(IF(INDEX(Tasks!$D$3:$D$302,MATCH(SMALL(Engine!$A$2:$A$301,ROWS($A$7:$A189)),Engine!$A$2:$A$301,0))="","",INDEX(Tasks!$D$3:$D$302,MATCH(SMALL(Engine!$A$2:$A$301,ROWS($A$7:$A189)),Engine!$A$2:$A$301,0))),"")</f>
        <v/>
      </c>
      <c r="E189" s="17" t="str">
        <f>IFERROR(IF(INDEX(Tasks!$F$3:$F$302,MATCH(SMALL(Engine!$A$2:$A$301,ROWS($A$7:$A189)),Engine!$A$2:$A$301,0))="","",INDEX(Tasks!$F$3:$F$302,MATCH(SMALL(Engine!$A$2:$A$301,ROWS($A$7:$A189)),Engine!$A$2:$A$301,0))),"")</f>
        <v/>
      </c>
      <c r="F189" s="16" t="str">
        <f t="shared" ca="1" si="2"/>
        <v/>
      </c>
    </row>
    <row r="190" spans="1:6" ht="17.25" x14ac:dyDescent="0.4">
      <c r="A190" s="16" t="str">
        <f>IFERROR(IF(INDEX(Tasks!$A$3:$A$302,MATCH(SMALL(Engine!$A$2:$A$301,ROWS($A$7:$A190)),Engine!$A$2:$A$301,0))="","",INDEX(Tasks!$A$3:$A$302,MATCH(SMALL(Engine!$A$2:$A$301,ROWS($A$7:$A190)),Engine!$A$2:$A$301,0))),"")</f>
        <v/>
      </c>
      <c r="B190" s="16" t="str">
        <f>IFERROR(IF(INDEX(Tasks!$B$3:$B$302,MATCH(SMALL(Engine!$A$2:$A$301,ROWS($A$7:$A190)),Engine!$A$2:$A$301,0))="","",INDEX(Tasks!$B$3:$B$302,MATCH(SMALL(Engine!$A$2:$A$301,ROWS($A$7:$A190)),Engine!$A$2:$A$301,0))),"")</f>
        <v/>
      </c>
      <c r="C190" s="16" t="str">
        <f>IFERROR(IF(INDEX(Tasks!$C$3:$C$302,MATCH(SMALL(Engine!$A$2:$A$301,ROWS($A$7:$A190)),Engine!$A$2:$A$301,0))="","",INDEX(Tasks!$C$3:$C$302,MATCH(SMALL(Engine!$A$2:$A$301,ROWS($A$7:$A190)),Engine!$A$2:$A$301,0))),"")</f>
        <v/>
      </c>
      <c r="D190" s="16" t="str">
        <f>IFERROR(IF(INDEX(Tasks!$D$3:$D$302,MATCH(SMALL(Engine!$A$2:$A$301,ROWS($A$7:$A190)),Engine!$A$2:$A$301,0))="","",INDEX(Tasks!$D$3:$D$302,MATCH(SMALL(Engine!$A$2:$A$301,ROWS($A$7:$A190)),Engine!$A$2:$A$301,0))),"")</f>
        <v/>
      </c>
      <c r="E190" s="17" t="str">
        <f>IFERROR(IF(INDEX(Tasks!$F$3:$F$302,MATCH(SMALL(Engine!$A$2:$A$301,ROWS($A$7:$A190)),Engine!$A$2:$A$301,0))="","",INDEX(Tasks!$F$3:$F$302,MATCH(SMALL(Engine!$A$2:$A$301,ROWS($A$7:$A190)),Engine!$A$2:$A$301,0))),"")</f>
        <v/>
      </c>
      <c r="F190" s="16" t="str">
        <f t="shared" ca="1" si="2"/>
        <v/>
      </c>
    </row>
    <row r="191" spans="1:6" ht="17.25" x14ac:dyDescent="0.4">
      <c r="A191" s="16" t="str">
        <f>IFERROR(IF(INDEX(Tasks!$A$3:$A$302,MATCH(SMALL(Engine!$A$2:$A$301,ROWS($A$7:$A191)),Engine!$A$2:$A$301,0))="","",INDEX(Tasks!$A$3:$A$302,MATCH(SMALL(Engine!$A$2:$A$301,ROWS($A$7:$A191)),Engine!$A$2:$A$301,0))),"")</f>
        <v/>
      </c>
      <c r="B191" s="16" t="str">
        <f>IFERROR(IF(INDEX(Tasks!$B$3:$B$302,MATCH(SMALL(Engine!$A$2:$A$301,ROWS($A$7:$A191)),Engine!$A$2:$A$301,0))="","",INDEX(Tasks!$B$3:$B$302,MATCH(SMALL(Engine!$A$2:$A$301,ROWS($A$7:$A191)),Engine!$A$2:$A$301,0))),"")</f>
        <v/>
      </c>
      <c r="C191" s="16" t="str">
        <f>IFERROR(IF(INDEX(Tasks!$C$3:$C$302,MATCH(SMALL(Engine!$A$2:$A$301,ROWS($A$7:$A191)),Engine!$A$2:$A$301,0))="","",INDEX(Tasks!$C$3:$C$302,MATCH(SMALL(Engine!$A$2:$A$301,ROWS($A$7:$A191)),Engine!$A$2:$A$301,0))),"")</f>
        <v/>
      </c>
      <c r="D191" s="16" t="str">
        <f>IFERROR(IF(INDEX(Tasks!$D$3:$D$302,MATCH(SMALL(Engine!$A$2:$A$301,ROWS($A$7:$A191)),Engine!$A$2:$A$301,0))="","",INDEX(Tasks!$D$3:$D$302,MATCH(SMALL(Engine!$A$2:$A$301,ROWS($A$7:$A191)),Engine!$A$2:$A$301,0))),"")</f>
        <v/>
      </c>
      <c r="E191" s="17" t="str">
        <f>IFERROR(IF(INDEX(Tasks!$F$3:$F$302,MATCH(SMALL(Engine!$A$2:$A$301,ROWS($A$7:$A191)),Engine!$A$2:$A$301,0))="","",INDEX(Tasks!$F$3:$F$302,MATCH(SMALL(Engine!$A$2:$A$301,ROWS($A$7:$A191)),Engine!$A$2:$A$301,0))),"")</f>
        <v/>
      </c>
      <c r="F191" s="16" t="str">
        <f t="shared" ca="1" si="2"/>
        <v/>
      </c>
    </row>
    <row r="192" spans="1:6" ht="17.25" x14ac:dyDescent="0.4">
      <c r="A192" s="16" t="str">
        <f>IFERROR(IF(INDEX(Tasks!$A$3:$A$302,MATCH(SMALL(Engine!$A$2:$A$301,ROWS($A$7:$A192)),Engine!$A$2:$A$301,0))="","",INDEX(Tasks!$A$3:$A$302,MATCH(SMALL(Engine!$A$2:$A$301,ROWS($A$7:$A192)),Engine!$A$2:$A$301,0))),"")</f>
        <v/>
      </c>
      <c r="B192" s="16" t="str">
        <f>IFERROR(IF(INDEX(Tasks!$B$3:$B$302,MATCH(SMALL(Engine!$A$2:$A$301,ROWS($A$7:$A192)),Engine!$A$2:$A$301,0))="","",INDEX(Tasks!$B$3:$B$302,MATCH(SMALL(Engine!$A$2:$A$301,ROWS($A$7:$A192)),Engine!$A$2:$A$301,0))),"")</f>
        <v/>
      </c>
      <c r="C192" s="16" t="str">
        <f>IFERROR(IF(INDEX(Tasks!$C$3:$C$302,MATCH(SMALL(Engine!$A$2:$A$301,ROWS($A$7:$A192)),Engine!$A$2:$A$301,0))="","",INDEX(Tasks!$C$3:$C$302,MATCH(SMALL(Engine!$A$2:$A$301,ROWS($A$7:$A192)),Engine!$A$2:$A$301,0))),"")</f>
        <v/>
      </c>
      <c r="D192" s="16" t="str">
        <f>IFERROR(IF(INDEX(Tasks!$D$3:$D$302,MATCH(SMALL(Engine!$A$2:$A$301,ROWS($A$7:$A192)),Engine!$A$2:$A$301,0))="","",INDEX(Tasks!$D$3:$D$302,MATCH(SMALL(Engine!$A$2:$A$301,ROWS($A$7:$A192)),Engine!$A$2:$A$301,0))),"")</f>
        <v/>
      </c>
      <c r="E192" s="17" t="str">
        <f>IFERROR(IF(INDEX(Tasks!$F$3:$F$302,MATCH(SMALL(Engine!$A$2:$A$301,ROWS($A$7:$A192)),Engine!$A$2:$A$301,0))="","",INDEX(Tasks!$F$3:$F$302,MATCH(SMALL(Engine!$A$2:$A$301,ROWS($A$7:$A192)),Engine!$A$2:$A$301,0))),"")</f>
        <v/>
      </c>
      <c r="F192" s="16" t="str">
        <f t="shared" ca="1" si="2"/>
        <v/>
      </c>
    </row>
    <row r="193" spans="1:6" ht="17.25" x14ac:dyDescent="0.4">
      <c r="A193" s="16" t="str">
        <f>IFERROR(IF(INDEX(Tasks!$A$3:$A$302,MATCH(SMALL(Engine!$A$2:$A$301,ROWS($A$7:$A193)),Engine!$A$2:$A$301,0))="","",INDEX(Tasks!$A$3:$A$302,MATCH(SMALL(Engine!$A$2:$A$301,ROWS($A$7:$A193)),Engine!$A$2:$A$301,0))),"")</f>
        <v/>
      </c>
      <c r="B193" s="16" t="str">
        <f>IFERROR(IF(INDEX(Tasks!$B$3:$B$302,MATCH(SMALL(Engine!$A$2:$A$301,ROWS($A$7:$A193)),Engine!$A$2:$A$301,0))="","",INDEX(Tasks!$B$3:$B$302,MATCH(SMALL(Engine!$A$2:$A$301,ROWS($A$7:$A193)),Engine!$A$2:$A$301,0))),"")</f>
        <v/>
      </c>
      <c r="C193" s="16" t="str">
        <f>IFERROR(IF(INDEX(Tasks!$C$3:$C$302,MATCH(SMALL(Engine!$A$2:$A$301,ROWS($A$7:$A193)),Engine!$A$2:$A$301,0))="","",INDEX(Tasks!$C$3:$C$302,MATCH(SMALL(Engine!$A$2:$A$301,ROWS($A$7:$A193)),Engine!$A$2:$A$301,0))),"")</f>
        <v/>
      </c>
      <c r="D193" s="16" t="str">
        <f>IFERROR(IF(INDEX(Tasks!$D$3:$D$302,MATCH(SMALL(Engine!$A$2:$A$301,ROWS($A$7:$A193)),Engine!$A$2:$A$301,0))="","",INDEX(Tasks!$D$3:$D$302,MATCH(SMALL(Engine!$A$2:$A$301,ROWS($A$7:$A193)),Engine!$A$2:$A$301,0))),"")</f>
        <v/>
      </c>
      <c r="E193" s="17" t="str">
        <f>IFERROR(IF(INDEX(Tasks!$F$3:$F$302,MATCH(SMALL(Engine!$A$2:$A$301,ROWS($A$7:$A193)),Engine!$A$2:$A$301,0))="","",INDEX(Tasks!$F$3:$F$302,MATCH(SMALL(Engine!$A$2:$A$301,ROWS($A$7:$A193)),Engine!$A$2:$A$301,0))),"")</f>
        <v/>
      </c>
      <c r="F193" s="16" t="str">
        <f t="shared" ca="1" si="2"/>
        <v/>
      </c>
    </row>
    <row r="194" spans="1:6" ht="17.25" x14ac:dyDescent="0.4">
      <c r="A194" s="16" t="str">
        <f>IFERROR(IF(INDEX(Tasks!$A$3:$A$302,MATCH(SMALL(Engine!$A$2:$A$301,ROWS($A$7:$A194)),Engine!$A$2:$A$301,0))="","",INDEX(Tasks!$A$3:$A$302,MATCH(SMALL(Engine!$A$2:$A$301,ROWS($A$7:$A194)),Engine!$A$2:$A$301,0))),"")</f>
        <v/>
      </c>
      <c r="B194" s="16" t="str">
        <f>IFERROR(IF(INDEX(Tasks!$B$3:$B$302,MATCH(SMALL(Engine!$A$2:$A$301,ROWS($A$7:$A194)),Engine!$A$2:$A$301,0))="","",INDEX(Tasks!$B$3:$B$302,MATCH(SMALL(Engine!$A$2:$A$301,ROWS($A$7:$A194)),Engine!$A$2:$A$301,0))),"")</f>
        <v/>
      </c>
      <c r="C194" s="16" t="str">
        <f>IFERROR(IF(INDEX(Tasks!$C$3:$C$302,MATCH(SMALL(Engine!$A$2:$A$301,ROWS($A$7:$A194)),Engine!$A$2:$A$301,0))="","",INDEX(Tasks!$C$3:$C$302,MATCH(SMALL(Engine!$A$2:$A$301,ROWS($A$7:$A194)),Engine!$A$2:$A$301,0))),"")</f>
        <v/>
      </c>
      <c r="D194" s="16" t="str">
        <f>IFERROR(IF(INDEX(Tasks!$D$3:$D$302,MATCH(SMALL(Engine!$A$2:$A$301,ROWS($A$7:$A194)),Engine!$A$2:$A$301,0))="","",INDEX(Tasks!$D$3:$D$302,MATCH(SMALL(Engine!$A$2:$A$301,ROWS($A$7:$A194)),Engine!$A$2:$A$301,0))),"")</f>
        <v/>
      </c>
      <c r="E194" s="17" t="str">
        <f>IFERROR(IF(INDEX(Tasks!$F$3:$F$302,MATCH(SMALL(Engine!$A$2:$A$301,ROWS($A$7:$A194)),Engine!$A$2:$A$301,0))="","",INDEX(Tasks!$F$3:$F$302,MATCH(SMALL(Engine!$A$2:$A$301,ROWS($A$7:$A194)),Engine!$A$2:$A$301,0))),"")</f>
        <v/>
      </c>
      <c r="F194" s="16" t="str">
        <f t="shared" ca="1" si="2"/>
        <v/>
      </c>
    </row>
    <row r="195" spans="1:6" ht="17.25" x14ac:dyDescent="0.4">
      <c r="A195" s="16" t="str">
        <f>IFERROR(IF(INDEX(Tasks!$A$3:$A$302,MATCH(SMALL(Engine!$A$2:$A$301,ROWS($A$7:$A195)),Engine!$A$2:$A$301,0))="","",INDEX(Tasks!$A$3:$A$302,MATCH(SMALL(Engine!$A$2:$A$301,ROWS($A$7:$A195)),Engine!$A$2:$A$301,0))),"")</f>
        <v/>
      </c>
      <c r="B195" s="16" t="str">
        <f>IFERROR(IF(INDEX(Tasks!$B$3:$B$302,MATCH(SMALL(Engine!$A$2:$A$301,ROWS($A$7:$A195)),Engine!$A$2:$A$301,0))="","",INDEX(Tasks!$B$3:$B$302,MATCH(SMALL(Engine!$A$2:$A$301,ROWS($A$7:$A195)),Engine!$A$2:$A$301,0))),"")</f>
        <v/>
      </c>
      <c r="C195" s="16" t="str">
        <f>IFERROR(IF(INDEX(Tasks!$C$3:$C$302,MATCH(SMALL(Engine!$A$2:$A$301,ROWS($A$7:$A195)),Engine!$A$2:$A$301,0))="","",INDEX(Tasks!$C$3:$C$302,MATCH(SMALL(Engine!$A$2:$A$301,ROWS($A$7:$A195)),Engine!$A$2:$A$301,0))),"")</f>
        <v/>
      </c>
      <c r="D195" s="16" t="str">
        <f>IFERROR(IF(INDEX(Tasks!$D$3:$D$302,MATCH(SMALL(Engine!$A$2:$A$301,ROWS($A$7:$A195)),Engine!$A$2:$A$301,0))="","",INDEX(Tasks!$D$3:$D$302,MATCH(SMALL(Engine!$A$2:$A$301,ROWS($A$7:$A195)),Engine!$A$2:$A$301,0))),"")</f>
        <v/>
      </c>
      <c r="E195" s="17" t="str">
        <f>IFERROR(IF(INDEX(Tasks!$F$3:$F$302,MATCH(SMALL(Engine!$A$2:$A$301,ROWS($A$7:$A195)),Engine!$A$2:$A$301,0))="","",INDEX(Tasks!$F$3:$F$302,MATCH(SMALL(Engine!$A$2:$A$301,ROWS($A$7:$A195)),Engine!$A$2:$A$301,0))),"")</f>
        <v/>
      </c>
      <c r="F195" s="16" t="str">
        <f t="shared" ca="1" si="2"/>
        <v/>
      </c>
    </row>
    <row r="196" spans="1:6" ht="17.25" x14ac:dyDescent="0.4">
      <c r="A196" s="16" t="str">
        <f>IFERROR(IF(INDEX(Tasks!$A$3:$A$302,MATCH(SMALL(Engine!$A$2:$A$301,ROWS($A$7:$A196)),Engine!$A$2:$A$301,0))="","",INDEX(Tasks!$A$3:$A$302,MATCH(SMALL(Engine!$A$2:$A$301,ROWS($A$7:$A196)),Engine!$A$2:$A$301,0))),"")</f>
        <v/>
      </c>
      <c r="B196" s="16" t="str">
        <f>IFERROR(IF(INDEX(Tasks!$B$3:$B$302,MATCH(SMALL(Engine!$A$2:$A$301,ROWS($A$7:$A196)),Engine!$A$2:$A$301,0))="","",INDEX(Tasks!$B$3:$B$302,MATCH(SMALL(Engine!$A$2:$A$301,ROWS($A$7:$A196)),Engine!$A$2:$A$301,0))),"")</f>
        <v/>
      </c>
      <c r="C196" s="16" t="str">
        <f>IFERROR(IF(INDEX(Tasks!$C$3:$C$302,MATCH(SMALL(Engine!$A$2:$A$301,ROWS($A$7:$A196)),Engine!$A$2:$A$301,0))="","",INDEX(Tasks!$C$3:$C$302,MATCH(SMALL(Engine!$A$2:$A$301,ROWS($A$7:$A196)),Engine!$A$2:$A$301,0))),"")</f>
        <v/>
      </c>
      <c r="D196" s="16" t="str">
        <f>IFERROR(IF(INDEX(Tasks!$D$3:$D$302,MATCH(SMALL(Engine!$A$2:$A$301,ROWS($A$7:$A196)),Engine!$A$2:$A$301,0))="","",INDEX(Tasks!$D$3:$D$302,MATCH(SMALL(Engine!$A$2:$A$301,ROWS($A$7:$A196)),Engine!$A$2:$A$301,0))),"")</f>
        <v/>
      </c>
      <c r="E196" s="17" t="str">
        <f>IFERROR(IF(INDEX(Tasks!$F$3:$F$302,MATCH(SMALL(Engine!$A$2:$A$301,ROWS($A$7:$A196)),Engine!$A$2:$A$301,0))="","",INDEX(Tasks!$F$3:$F$302,MATCH(SMALL(Engine!$A$2:$A$301,ROWS($A$7:$A196)),Engine!$A$2:$A$301,0))),"")</f>
        <v/>
      </c>
      <c r="F196" s="16" t="str">
        <f t="shared" ca="1" si="2"/>
        <v/>
      </c>
    </row>
    <row r="197" spans="1:6" ht="17.25" x14ac:dyDescent="0.4">
      <c r="A197" s="16" t="str">
        <f>IFERROR(IF(INDEX(Tasks!$A$3:$A$302,MATCH(SMALL(Engine!$A$2:$A$301,ROWS($A$7:$A197)),Engine!$A$2:$A$301,0))="","",INDEX(Tasks!$A$3:$A$302,MATCH(SMALL(Engine!$A$2:$A$301,ROWS($A$7:$A197)),Engine!$A$2:$A$301,0))),"")</f>
        <v/>
      </c>
      <c r="B197" s="16" t="str">
        <f>IFERROR(IF(INDEX(Tasks!$B$3:$B$302,MATCH(SMALL(Engine!$A$2:$A$301,ROWS($A$7:$A197)),Engine!$A$2:$A$301,0))="","",INDEX(Tasks!$B$3:$B$302,MATCH(SMALL(Engine!$A$2:$A$301,ROWS($A$7:$A197)),Engine!$A$2:$A$301,0))),"")</f>
        <v/>
      </c>
      <c r="C197" s="16" t="str">
        <f>IFERROR(IF(INDEX(Tasks!$C$3:$C$302,MATCH(SMALL(Engine!$A$2:$A$301,ROWS($A$7:$A197)),Engine!$A$2:$A$301,0))="","",INDEX(Tasks!$C$3:$C$302,MATCH(SMALL(Engine!$A$2:$A$301,ROWS($A$7:$A197)),Engine!$A$2:$A$301,0))),"")</f>
        <v/>
      </c>
      <c r="D197" s="16" t="str">
        <f>IFERROR(IF(INDEX(Tasks!$D$3:$D$302,MATCH(SMALL(Engine!$A$2:$A$301,ROWS($A$7:$A197)),Engine!$A$2:$A$301,0))="","",INDEX(Tasks!$D$3:$D$302,MATCH(SMALL(Engine!$A$2:$A$301,ROWS($A$7:$A197)),Engine!$A$2:$A$301,0))),"")</f>
        <v/>
      </c>
      <c r="E197" s="17" t="str">
        <f>IFERROR(IF(INDEX(Tasks!$F$3:$F$302,MATCH(SMALL(Engine!$A$2:$A$301,ROWS($A$7:$A197)),Engine!$A$2:$A$301,0))="","",INDEX(Tasks!$F$3:$F$302,MATCH(SMALL(Engine!$A$2:$A$301,ROWS($A$7:$A197)),Engine!$A$2:$A$301,0))),"")</f>
        <v/>
      </c>
      <c r="F197" s="16" t="str">
        <f t="shared" ca="1" si="2"/>
        <v/>
      </c>
    </row>
    <row r="198" spans="1:6" ht="17.25" x14ac:dyDescent="0.4">
      <c r="A198" s="16" t="str">
        <f>IFERROR(IF(INDEX(Tasks!$A$3:$A$302,MATCH(SMALL(Engine!$A$2:$A$301,ROWS($A$7:$A198)),Engine!$A$2:$A$301,0))="","",INDEX(Tasks!$A$3:$A$302,MATCH(SMALL(Engine!$A$2:$A$301,ROWS($A$7:$A198)),Engine!$A$2:$A$301,0))),"")</f>
        <v/>
      </c>
      <c r="B198" s="16" t="str">
        <f>IFERROR(IF(INDEX(Tasks!$B$3:$B$302,MATCH(SMALL(Engine!$A$2:$A$301,ROWS($A$7:$A198)),Engine!$A$2:$A$301,0))="","",INDEX(Tasks!$B$3:$B$302,MATCH(SMALL(Engine!$A$2:$A$301,ROWS($A$7:$A198)),Engine!$A$2:$A$301,0))),"")</f>
        <v/>
      </c>
      <c r="C198" s="16" t="str">
        <f>IFERROR(IF(INDEX(Tasks!$C$3:$C$302,MATCH(SMALL(Engine!$A$2:$A$301,ROWS($A$7:$A198)),Engine!$A$2:$A$301,0))="","",INDEX(Tasks!$C$3:$C$302,MATCH(SMALL(Engine!$A$2:$A$301,ROWS($A$7:$A198)),Engine!$A$2:$A$301,0))),"")</f>
        <v/>
      </c>
      <c r="D198" s="16" t="str">
        <f>IFERROR(IF(INDEX(Tasks!$D$3:$D$302,MATCH(SMALL(Engine!$A$2:$A$301,ROWS($A$7:$A198)),Engine!$A$2:$A$301,0))="","",INDEX(Tasks!$D$3:$D$302,MATCH(SMALL(Engine!$A$2:$A$301,ROWS($A$7:$A198)),Engine!$A$2:$A$301,0))),"")</f>
        <v/>
      </c>
      <c r="E198" s="17" t="str">
        <f>IFERROR(IF(INDEX(Tasks!$F$3:$F$302,MATCH(SMALL(Engine!$A$2:$A$301,ROWS($A$7:$A198)),Engine!$A$2:$A$301,0))="","",INDEX(Tasks!$F$3:$F$302,MATCH(SMALL(Engine!$A$2:$A$301,ROWS($A$7:$A198)),Engine!$A$2:$A$301,0))),"")</f>
        <v/>
      </c>
      <c r="F198" s="16" t="str">
        <f t="shared" ca="1" si="2"/>
        <v/>
      </c>
    </row>
    <row r="199" spans="1:6" ht="17.25" x14ac:dyDescent="0.4">
      <c r="A199" s="16" t="str">
        <f>IFERROR(IF(INDEX(Tasks!$A$3:$A$302,MATCH(SMALL(Engine!$A$2:$A$301,ROWS($A$7:$A199)),Engine!$A$2:$A$301,0))="","",INDEX(Tasks!$A$3:$A$302,MATCH(SMALL(Engine!$A$2:$A$301,ROWS($A$7:$A199)),Engine!$A$2:$A$301,0))),"")</f>
        <v/>
      </c>
      <c r="B199" s="16" t="str">
        <f>IFERROR(IF(INDEX(Tasks!$B$3:$B$302,MATCH(SMALL(Engine!$A$2:$A$301,ROWS($A$7:$A199)),Engine!$A$2:$A$301,0))="","",INDEX(Tasks!$B$3:$B$302,MATCH(SMALL(Engine!$A$2:$A$301,ROWS($A$7:$A199)),Engine!$A$2:$A$301,0))),"")</f>
        <v/>
      </c>
      <c r="C199" s="16" t="str">
        <f>IFERROR(IF(INDEX(Tasks!$C$3:$C$302,MATCH(SMALL(Engine!$A$2:$A$301,ROWS($A$7:$A199)),Engine!$A$2:$A$301,0))="","",INDEX(Tasks!$C$3:$C$302,MATCH(SMALL(Engine!$A$2:$A$301,ROWS($A$7:$A199)),Engine!$A$2:$A$301,0))),"")</f>
        <v/>
      </c>
      <c r="D199" s="16" t="str">
        <f>IFERROR(IF(INDEX(Tasks!$D$3:$D$302,MATCH(SMALL(Engine!$A$2:$A$301,ROWS($A$7:$A199)),Engine!$A$2:$A$301,0))="","",INDEX(Tasks!$D$3:$D$302,MATCH(SMALL(Engine!$A$2:$A$301,ROWS($A$7:$A199)),Engine!$A$2:$A$301,0))),"")</f>
        <v/>
      </c>
      <c r="E199" s="17" t="str">
        <f>IFERROR(IF(INDEX(Tasks!$F$3:$F$302,MATCH(SMALL(Engine!$A$2:$A$301,ROWS($A$7:$A199)),Engine!$A$2:$A$301,0))="","",INDEX(Tasks!$F$3:$F$302,MATCH(SMALL(Engine!$A$2:$A$301,ROWS($A$7:$A199)),Engine!$A$2:$A$301,0))),"")</f>
        <v/>
      </c>
      <c r="F199" s="16" t="str">
        <f t="shared" ref="F199:F262" ca="1" si="3">IF($E199="","",IF($E199&lt;TODAY(),"Overdue",IF($E199=TODAY(),"Due today","Upcoming")))</f>
        <v/>
      </c>
    </row>
    <row r="200" spans="1:6" ht="17.25" x14ac:dyDescent="0.4">
      <c r="A200" s="16" t="str">
        <f>IFERROR(IF(INDEX(Tasks!$A$3:$A$302,MATCH(SMALL(Engine!$A$2:$A$301,ROWS($A$7:$A200)),Engine!$A$2:$A$301,0))="","",INDEX(Tasks!$A$3:$A$302,MATCH(SMALL(Engine!$A$2:$A$301,ROWS($A$7:$A200)),Engine!$A$2:$A$301,0))),"")</f>
        <v/>
      </c>
      <c r="B200" s="16" t="str">
        <f>IFERROR(IF(INDEX(Tasks!$B$3:$B$302,MATCH(SMALL(Engine!$A$2:$A$301,ROWS($A$7:$A200)),Engine!$A$2:$A$301,0))="","",INDEX(Tasks!$B$3:$B$302,MATCH(SMALL(Engine!$A$2:$A$301,ROWS($A$7:$A200)),Engine!$A$2:$A$301,0))),"")</f>
        <v/>
      </c>
      <c r="C200" s="16" t="str">
        <f>IFERROR(IF(INDEX(Tasks!$C$3:$C$302,MATCH(SMALL(Engine!$A$2:$A$301,ROWS($A$7:$A200)),Engine!$A$2:$A$301,0))="","",INDEX(Tasks!$C$3:$C$302,MATCH(SMALL(Engine!$A$2:$A$301,ROWS($A$7:$A200)),Engine!$A$2:$A$301,0))),"")</f>
        <v/>
      </c>
      <c r="D200" s="16" t="str">
        <f>IFERROR(IF(INDEX(Tasks!$D$3:$D$302,MATCH(SMALL(Engine!$A$2:$A$301,ROWS($A$7:$A200)),Engine!$A$2:$A$301,0))="","",INDEX(Tasks!$D$3:$D$302,MATCH(SMALL(Engine!$A$2:$A$301,ROWS($A$7:$A200)),Engine!$A$2:$A$301,0))),"")</f>
        <v/>
      </c>
      <c r="E200" s="17" t="str">
        <f>IFERROR(IF(INDEX(Tasks!$F$3:$F$302,MATCH(SMALL(Engine!$A$2:$A$301,ROWS($A$7:$A200)),Engine!$A$2:$A$301,0))="","",INDEX(Tasks!$F$3:$F$302,MATCH(SMALL(Engine!$A$2:$A$301,ROWS($A$7:$A200)),Engine!$A$2:$A$301,0))),"")</f>
        <v/>
      </c>
      <c r="F200" s="16" t="str">
        <f t="shared" ca="1" si="3"/>
        <v/>
      </c>
    </row>
    <row r="201" spans="1:6" ht="17.25" x14ac:dyDescent="0.4">
      <c r="A201" s="16" t="str">
        <f>IFERROR(IF(INDEX(Tasks!$A$3:$A$302,MATCH(SMALL(Engine!$A$2:$A$301,ROWS($A$7:$A201)),Engine!$A$2:$A$301,0))="","",INDEX(Tasks!$A$3:$A$302,MATCH(SMALL(Engine!$A$2:$A$301,ROWS($A$7:$A201)),Engine!$A$2:$A$301,0))),"")</f>
        <v/>
      </c>
      <c r="B201" s="16" t="str">
        <f>IFERROR(IF(INDEX(Tasks!$B$3:$B$302,MATCH(SMALL(Engine!$A$2:$A$301,ROWS($A$7:$A201)),Engine!$A$2:$A$301,0))="","",INDEX(Tasks!$B$3:$B$302,MATCH(SMALL(Engine!$A$2:$A$301,ROWS($A$7:$A201)),Engine!$A$2:$A$301,0))),"")</f>
        <v/>
      </c>
      <c r="C201" s="16" t="str">
        <f>IFERROR(IF(INDEX(Tasks!$C$3:$C$302,MATCH(SMALL(Engine!$A$2:$A$301,ROWS($A$7:$A201)),Engine!$A$2:$A$301,0))="","",INDEX(Tasks!$C$3:$C$302,MATCH(SMALL(Engine!$A$2:$A$301,ROWS($A$7:$A201)),Engine!$A$2:$A$301,0))),"")</f>
        <v/>
      </c>
      <c r="D201" s="16" t="str">
        <f>IFERROR(IF(INDEX(Tasks!$D$3:$D$302,MATCH(SMALL(Engine!$A$2:$A$301,ROWS($A$7:$A201)),Engine!$A$2:$A$301,0))="","",INDEX(Tasks!$D$3:$D$302,MATCH(SMALL(Engine!$A$2:$A$301,ROWS($A$7:$A201)),Engine!$A$2:$A$301,0))),"")</f>
        <v/>
      </c>
      <c r="E201" s="17" t="str">
        <f>IFERROR(IF(INDEX(Tasks!$F$3:$F$302,MATCH(SMALL(Engine!$A$2:$A$301,ROWS($A$7:$A201)),Engine!$A$2:$A$301,0))="","",INDEX(Tasks!$F$3:$F$302,MATCH(SMALL(Engine!$A$2:$A$301,ROWS($A$7:$A201)),Engine!$A$2:$A$301,0))),"")</f>
        <v/>
      </c>
      <c r="F201" s="16" t="str">
        <f t="shared" ca="1" si="3"/>
        <v/>
      </c>
    </row>
    <row r="202" spans="1:6" ht="17.25" x14ac:dyDescent="0.4">
      <c r="A202" s="16" t="str">
        <f>IFERROR(IF(INDEX(Tasks!$A$3:$A$302,MATCH(SMALL(Engine!$A$2:$A$301,ROWS($A$7:$A202)),Engine!$A$2:$A$301,0))="","",INDEX(Tasks!$A$3:$A$302,MATCH(SMALL(Engine!$A$2:$A$301,ROWS($A$7:$A202)),Engine!$A$2:$A$301,0))),"")</f>
        <v/>
      </c>
      <c r="B202" s="16" t="str">
        <f>IFERROR(IF(INDEX(Tasks!$B$3:$B$302,MATCH(SMALL(Engine!$A$2:$A$301,ROWS($A$7:$A202)),Engine!$A$2:$A$301,0))="","",INDEX(Tasks!$B$3:$B$302,MATCH(SMALL(Engine!$A$2:$A$301,ROWS($A$7:$A202)),Engine!$A$2:$A$301,0))),"")</f>
        <v/>
      </c>
      <c r="C202" s="16" t="str">
        <f>IFERROR(IF(INDEX(Tasks!$C$3:$C$302,MATCH(SMALL(Engine!$A$2:$A$301,ROWS($A$7:$A202)),Engine!$A$2:$A$301,0))="","",INDEX(Tasks!$C$3:$C$302,MATCH(SMALL(Engine!$A$2:$A$301,ROWS($A$7:$A202)),Engine!$A$2:$A$301,0))),"")</f>
        <v/>
      </c>
      <c r="D202" s="16" t="str">
        <f>IFERROR(IF(INDEX(Tasks!$D$3:$D$302,MATCH(SMALL(Engine!$A$2:$A$301,ROWS($A$7:$A202)),Engine!$A$2:$A$301,0))="","",INDEX(Tasks!$D$3:$D$302,MATCH(SMALL(Engine!$A$2:$A$301,ROWS($A$7:$A202)),Engine!$A$2:$A$301,0))),"")</f>
        <v/>
      </c>
      <c r="E202" s="17" t="str">
        <f>IFERROR(IF(INDEX(Tasks!$F$3:$F$302,MATCH(SMALL(Engine!$A$2:$A$301,ROWS($A$7:$A202)),Engine!$A$2:$A$301,0))="","",INDEX(Tasks!$F$3:$F$302,MATCH(SMALL(Engine!$A$2:$A$301,ROWS($A$7:$A202)),Engine!$A$2:$A$301,0))),"")</f>
        <v/>
      </c>
      <c r="F202" s="16" t="str">
        <f t="shared" ca="1" si="3"/>
        <v/>
      </c>
    </row>
    <row r="203" spans="1:6" ht="17.25" x14ac:dyDescent="0.4">
      <c r="A203" s="16" t="str">
        <f>IFERROR(IF(INDEX(Tasks!$A$3:$A$302,MATCH(SMALL(Engine!$A$2:$A$301,ROWS($A$7:$A203)),Engine!$A$2:$A$301,0))="","",INDEX(Tasks!$A$3:$A$302,MATCH(SMALL(Engine!$A$2:$A$301,ROWS($A$7:$A203)),Engine!$A$2:$A$301,0))),"")</f>
        <v/>
      </c>
      <c r="B203" s="16" t="str">
        <f>IFERROR(IF(INDEX(Tasks!$B$3:$B$302,MATCH(SMALL(Engine!$A$2:$A$301,ROWS($A$7:$A203)),Engine!$A$2:$A$301,0))="","",INDEX(Tasks!$B$3:$B$302,MATCH(SMALL(Engine!$A$2:$A$301,ROWS($A$7:$A203)),Engine!$A$2:$A$301,0))),"")</f>
        <v/>
      </c>
      <c r="C203" s="16" t="str">
        <f>IFERROR(IF(INDEX(Tasks!$C$3:$C$302,MATCH(SMALL(Engine!$A$2:$A$301,ROWS($A$7:$A203)),Engine!$A$2:$A$301,0))="","",INDEX(Tasks!$C$3:$C$302,MATCH(SMALL(Engine!$A$2:$A$301,ROWS($A$7:$A203)),Engine!$A$2:$A$301,0))),"")</f>
        <v/>
      </c>
      <c r="D203" s="16" t="str">
        <f>IFERROR(IF(INDEX(Tasks!$D$3:$D$302,MATCH(SMALL(Engine!$A$2:$A$301,ROWS($A$7:$A203)),Engine!$A$2:$A$301,0))="","",INDEX(Tasks!$D$3:$D$302,MATCH(SMALL(Engine!$A$2:$A$301,ROWS($A$7:$A203)),Engine!$A$2:$A$301,0))),"")</f>
        <v/>
      </c>
      <c r="E203" s="17" t="str">
        <f>IFERROR(IF(INDEX(Tasks!$F$3:$F$302,MATCH(SMALL(Engine!$A$2:$A$301,ROWS($A$7:$A203)),Engine!$A$2:$A$301,0))="","",INDEX(Tasks!$F$3:$F$302,MATCH(SMALL(Engine!$A$2:$A$301,ROWS($A$7:$A203)),Engine!$A$2:$A$301,0))),"")</f>
        <v/>
      </c>
      <c r="F203" s="16" t="str">
        <f t="shared" ca="1" si="3"/>
        <v/>
      </c>
    </row>
    <row r="204" spans="1:6" ht="17.25" x14ac:dyDescent="0.4">
      <c r="A204" s="16" t="str">
        <f>IFERROR(IF(INDEX(Tasks!$A$3:$A$302,MATCH(SMALL(Engine!$A$2:$A$301,ROWS($A$7:$A204)),Engine!$A$2:$A$301,0))="","",INDEX(Tasks!$A$3:$A$302,MATCH(SMALL(Engine!$A$2:$A$301,ROWS($A$7:$A204)),Engine!$A$2:$A$301,0))),"")</f>
        <v/>
      </c>
      <c r="B204" s="16" t="str">
        <f>IFERROR(IF(INDEX(Tasks!$B$3:$B$302,MATCH(SMALL(Engine!$A$2:$A$301,ROWS($A$7:$A204)),Engine!$A$2:$A$301,0))="","",INDEX(Tasks!$B$3:$B$302,MATCH(SMALL(Engine!$A$2:$A$301,ROWS($A$7:$A204)),Engine!$A$2:$A$301,0))),"")</f>
        <v/>
      </c>
      <c r="C204" s="16" t="str">
        <f>IFERROR(IF(INDEX(Tasks!$C$3:$C$302,MATCH(SMALL(Engine!$A$2:$A$301,ROWS($A$7:$A204)),Engine!$A$2:$A$301,0))="","",INDEX(Tasks!$C$3:$C$302,MATCH(SMALL(Engine!$A$2:$A$301,ROWS($A$7:$A204)),Engine!$A$2:$A$301,0))),"")</f>
        <v/>
      </c>
      <c r="D204" s="16" t="str">
        <f>IFERROR(IF(INDEX(Tasks!$D$3:$D$302,MATCH(SMALL(Engine!$A$2:$A$301,ROWS($A$7:$A204)),Engine!$A$2:$A$301,0))="","",INDEX(Tasks!$D$3:$D$302,MATCH(SMALL(Engine!$A$2:$A$301,ROWS($A$7:$A204)),Engine!$A$2:$A$301,0))),"")</f>
        <v/>
      </c>
      <c r="E204" s="17" t="str">
        <f>IFERROR(IF(INDEX(Tasks!$F$3:$F$302,MATCH(SMALL(Engine!$A$2:$A$301,ROWS($A$7:$A204)),Engine!$A$2:$A$301,0))="","",INDEX(Tasks!$F$3:$F$302,MATCH(SMALL(Engine!$A$2:$A$301,ROWS($A$7:$A204)),Engine!$A$2:$A$301,0))),"")</f>
        <v/>
      </c>
      <c r="F204" s="16" t="str">
        <f t="shared" ca="1" si="3"/>
        <v/>
      </c>
    </row>
    <row r="205" spans="1:6" ht="17.25" x14ac:dyDescent="0.4">
      <c r="A205" s="16" t="str">
        <f>IFERROR(IF(INDEX(Tasks!$A$3:$A$302,MATCH(SMALL(Engine!$A$2:$A$301,ROWS($A$7:$A205)),Engine!$A$2:$A$301,0))="","",INDEX(Tasks!$A$3:$A$302,MATCH(SMALL(Engine!$A$2:$A$301,ROWS($A$7:$A205)),Engine!$A$2:$A$301,0))),"")</f>
        <v/>
      </c>
      <c r="B205" s="16" t="str">
        <f>IFERROR(IF(INDEX(Tasks!$B$3:$B$302,MATCH(SMALL(Engine!$A$2:$A$301,ROWS($A$7:$A205)),Engine!$A$2:$A$301,0))="","",INDEX(Tasks!$B$3:$B$302,MATCH(SMALL(Engine!$A$2:$A$301,ROWS($A$7:$A205)),Engine!$A$2:$A$301,0))),"")</f>
        <v/>
      </c>
      <c r="C205" s="16" t="str">
        <f>IFERROR(IF(INDEX(Tasks!$C$3:$C$302,MATCH(SMALL(Engine!$A$2:$A$301,ROWS($A$7:$A205)),Engine!$A$2:$A$301,0))="","",INDEX(Tasks!$C$3:$C$302,MATCH(SMALL(Engine!$A$2:$A$301,ROWS($A$7:$A205)),Engine!$A$2:$A$301,0))),"")</f>
        <v/>
      </c>
      <c r="D205" s="16" t="str">
        <f>IFERROR(IF(INDEX(Tasks!$D$3:$D$302,MATCH(SMALL(Engine!$A$2:$A$301,ROWS($A$7:$A205)),Engine!$A$2:$A$301,0))="","",INDEX(Tasks!$D$3:$D$302,MATCH(SMALL(Engine!$A$2:$A$301,ROWS($A$7:$A205)),Engine!$A$2:$A$301,0))),"")</f>
        <v/>
      </c>
      <c r="E205" s="17" t="str">
        <f>IFERROR(IF(INDEX(Tasks!$F$3:$F$302,MATCH(SMALL(Engine!$A$2:$A$301,ROWS($A$7:$A205)),Engine!$A$2:$A$301,0))="","",INDEX(Tasks!$F$3:$F$302,MATCH(SMALL(Engine!$A$2:$A$301,ROWS($A$7:$A205)),Engine!$A$2:$A$301,0))),"")</f>
        <v/>
      </c>
      <c r="F205" s="16" t="str">
        <f t="shared" ca="1" si="3"/>
        <v/>
      </c>
    </row>
    <row r="206" spans="1:6" ht="17.25" x14ac:dyDescent="0.4">
      <c r="A206" s="16" t="str">
        <f>IFERROR(IF(INDEX(Tasks!$A$3:$A$302,MATCH(SMALL(Engine!$A$2:$A$301,ROWS($A$7:$A206)),Engine!$A$2:$A$301,0))="","",INDEX(Tasks!$A$3:$A$302,MATCH(SMALL(Engine!$A$2:$A$301,ROWS($A$7:$A206)),Engine!$A$2:$A$301,0))),"")</f>
        <v/>
      </c>
      <c r="B206" s="16" t="str">
        <f>IFERROR(IF(INDEX(Tasks!$B$3:$B$302,MATCH(SMALL(Engine!$A$2:$A$301,ROWS($A$7:$A206)),Engine!$A$2:$A$301,0))="","",INDEX(Tasks!$B$3:$B$302,MATCH(SMALL(Engine!$A$2:$A$301,ROWS($A$7:$A206)),Engine!$A$2:$A$301,0))),"")</f>
        <v/>
      </c>
      <c r="C206" s="16" t="str">
        <f>IFERROR(IF(INDEX(Tasks!$C$3:$C$302,MATCH(SMALL(Engine!$A$2:$A$301,ROWS($A$7:$A206)),Engine!$A$2:$A$301,0))="","",INDEX(Tasks!$C$3:$C$302,MATCH(SMALL(Engine!$A$2:$A$301,ROWS($A$7:$A206)),Engine!$A$2:$A$301,0))),"")</f>
        <v/>
      </c>
      <c r="D206" s="16" t="str">
        <f>IFERROR(IF(INDEX(Tasks!$D$3:$D$302,MATCH(SMALL(Engine!$A$2:$A$301,ROWS($A$7:$A206)),Engine!$A$2:$A$301,0))="","",INDEX(Tasks!$D$3:$D$302,MATCH(SMALL(Engine!$A$2:$A$301,ROWS($A$7:$A206)),Engine!$A$2:$A$301,0))),"")</f>
        <v/>
      </c>
      <c r="E206" s="17" t="str">
        <f>IFERROR(IF(INDEX(Tasks!$F$3:$F$302,MATCH(SMALL(Engine!$A$2:$A$301,ROWS($A$7:$A206)),Engine!$A$2:$A$301,0))="","",INDEX(Tasks!$F$3:$F$302,MATCH(SMALL(Engine!$A$2:$A$301,ROWS($A$7:$A206)),Engine!$A$2:$A$301,0))),"")</f>
        <v/>
      </c>
      <c r="F206" s="16" t="str">
        <f t="shared" ca="1" si="3"/>
        <v/>
      </c>
    </row>
    <row r="207" spans="1:6" ht="17.25" x14ac:dyDescent="0.4">
      <c r="A207" s="16" t="str">
        <f>IFERROR(IF(INDEX(Tasks!$A$3:$A$302,MATCH(SMALL(Engine!$A$2:$A$301,ROWS($A$7:$A207)),Engine!$A$2:$A$301,0))="","",INDEX(Tasks!$A$3:$A$302,MATCH(SMALL(Engine!$A$2:$A$301,ROWS($A$7:$A207)),Engine!$A$2:$A$301,0))),"")</f>
        <v/>
      </c>
      <c r="B207" s="16" t="str">
        <f>IFERROR(IF(INDEX(Tasks!$B$3:$B$302,MATCH(SMALL(Engine!$A$2:$A$301,ROWS($A$7:$A207)),Engine!$A$2:$A$301,0))="","",INDEX(Tasks!$B$3:$B$302,MATCH(SMALL(Engine!$A$2:$A$301,ROWS($A$7:$A207)),Engine!$A$2:$A$301,0))),"")</f>
        <v/>
      </c>
      <c r="C207" s="16" t="str">
        <f>IFERROR(IF(INDEX(Tasks!$C$3:$C$302,MATCH(SMALL(Engine!$A$2:$A$301,ROWS($A$7:$A207)),Engine!$A$2:$A$301,0))="","",INDEX(Tasks!$C$3:$C$302,MATCH(SMALL(Engine!$A$2:$A$301,ROWS($A$7:$A207)),Engine!$A$2:$A$301,0))),"")</f>
        <v/>
      </c>
      <c r="D207" s="16" t="str">
        <f>IFERROR(IF(INDEX(Tasks!$D$3:$D$302,MATCH(SMALL(Engine!$A$2:$A$301,ROWS($A$7:$A207)),Engine!$A$2:$A$301,0))="","",INDEX(Tasks!$D$3:$D$302,MATCH(SMALL(Engine!$A$2:$A$301,ROWS($A$7:$A207)),Engine!$A$2:$A$301,0))),"")</f>
        <v/>
      </c>
      <c r="E207" s="17" t="str">
        <f>IFERROR(IF(INDEX(Tasks!$F$3:$F$302,MATCH(SMALL(Engine!$A$2:$A$301,ROWS($A$7:$A207)),Engine!$A$2:$A$301,0))="","",INDEX(Tasks!$F$3:$F$302,MATCH(SMALL(Engine!$A$2:$A$301,ROWS($A$7:$A207)),Engine!$A$2:$A$301,0))),"")</f>
        <v/>
      </c>
      <c r="F207" s="16" t="str">
        <f t="shared" ca="1" si="3"/>
        <v/>
      </c>
    </row>
    <row r="208" spans="1:6" ht="17.25" x14ac:dyDescent="0.4">
      <c r="A208" s="16" t="str">
        <f>IFERROR(IF(INDEX(Tasks!$A$3:$A$302,MATCH(SMALL(Engine!$A$2:$A$301,ROWS($A$7:$A208)),Engine!$A$2:$A$301,0))="","",INDEX(Tasks!$A$3:$A$302,MATCH(SMALL(Engine!$A$2:$A$301,ROWS($A$7:$A208)),Engine!$A$2:$A$301,0))),"")</f>
        <v/>
      </c>
      <c r="B208" s="16" t="str">
        <f>IFERROR(IF(INDEX(Tasks!$B$3:$B$302,MATCH(SMALL(Engine!$A$2:$A$301,ROWS($A$7:$A208)),Engine!$A$2:$A$301,0))="","",INDEX(Tasks!$B$3:$B$302,MATCH(SMALL(Engine!$A$2:$A$301,ROWS($A$7:$A208)),Engine!$A$2:$A$301,0))),"")</f>
        <v/>
      </c>
      <c r="C208" s="16" t="str">
        <f>IFERROR(IF(INDEX(Tasks!$C$3:$C$302,MATCH(SMALL(Engine!$A$2:$A$301,ROWS($A$7:$A208)),Engine!$A$2:$A$301,0))="","",INDEX(Tasks!$C$3:$C$302,MATCH(SMALL(Engine!$A$2:$A$301,ROWS($A$7:$A208)),Engine!$A$2:$A$301,0))),"")</f>
        <v/>
      </c>
      <c r="D208" s="16" t="str">
        <f>IFERROR(IF(INDEX(Tasks!$D$3:$D$302,MATCH(SMALL(Engine!$A$2:$A$301,ROWS($A$7:$A208)),Engine!$A$2:$A$301,0))="","",INDEX(Tasks!$D$3:$D$302,MATCH(SMALL(Engine!$A$2:$A$301,ROWS($A$7:$A208)),Engine!$A$2:$A$301,0))),"")</f>
        <v/>
      </c>
      <c r="E208" s="17" t="str">
        <f>IFERROR(IF(INDEX(Tasks!$F$3:$F$302,MATCH(SMALL(Engine!$A$2:$A$301,ROWS($A$7:$A208)),Engine!$A$2:$A$301,0))="","",INDEX(Tasks!$F$3:$F$302,MATCH(SMALL(Engine!$A$2:$A$301,ROWS($A$7:$A208)),Engine!$A$2:$A$301,0))),"")</f>
        <v/>
      </c>
      <c r="F208" s="16" t="str">
        <f t="shared" ca="1" si="3"/>
        <v/>
      </c>
    </row>
    <row r="209" spans="1:6" ht="17.25" x14ac:dyDescent="0.4">
      <c r="A209" s="16" t="str">
        <f>IFERROR(IF(INDEX(Tasks!$A$3:$A$302,MATCH(SMALL(Engine!$A$2:$A$301,ROWS($A$7:$A209)),Engine!$A$2:$A$301,0))="","",INDEX(Tasks!$A$3:$A$302,MATCH(SMALL(Engine!$A$2:$A$301,ROWS($A$7:$A209)),Engine!$A$2:$A$301,0))),"")</f>
        <v/>
      </c>
      <c r="B209" s="16" t="str">
        <f>IFERROR(IF(INDEX(Tasks!$B$3:$B$302,MATCH(SMALL(Engine!$A$2:$A$301,ROWS($A$7:$A209)),Engine!$A$2:$A$301,0))="","",INDEX(Tasks!$B$3:$B$302,MATCH(SMALL(Engine!$A$2:$A$301,ROWS($A$7:$A209)),Engine!$A$2:$A$301,0))),"")</f>
        <v/>
      </c>
      <c r="C209" s="16" t="str">
        <f>IFERROR(IF(INDEX(Tasks!$C$3:$C$302,MATCH(SMALL(Engine!$A$2:$A$301,ROWS($A$7:$A209)),Engine!$A$2:$A$301,0))="","",INDEX(Tasks!$C$3:$C$302,MATCH(SMALL(Engine!$A$2:$A$301,ROWS($A$7:$A209)),Engine!$A$2:$A$301,0))),"")</f>
        <v/>
      </c>
      <c r="D209" s="16" t="str">
        <f>IFERROR(IF(INDEX(Tasks!$D$3:$D$302,MATCH(SMALL(Engine!$A$2:$A$301,ROWS($A$7:$A209)),Engine!$A$2:$A$301,0))="","",INDEX(Tasks!$D$3:$D$302,MATCH(SMALL(Engine!$A$2:$A$301,ROWS($A$7:$A209)),Engine!$A$2:$A$301,0))),"")</f>
        <v/>
      </c>
      <c r="E209" s="17" t="str">
        <f>IFERROR(IF(INDEX(Tasks!$F$3:$F$302,MATCH(SMALL(Engine!$A$2:$A$301,ROWS($A$7:$A209)),Engine!$A$2:$A$301,0))="","",INDEX(Tasks!$F$3:$F$302,MATCH(SMALL(Engine!$A$2:$A$301,ROWS($A$7:$A209)),Engine!$A$2:$A$301,0))),"")</f>
        <v/>
      </c>
      <c r="F209" s="16" t="str">
        <f t="shared" ca="1" si="3"/>
        <v/>
      </c>
    </row>
    <row r="210" spans="1:6" ht="17.25" x14ac:dyDescent="0.4">
      <c r="A210" s="16" t="str">
        <f>IFERROR(IF(INDEX(Tasks!$A$3:$A$302,MATCH(SMALL(Engine!$A$2:$A$301,ROWS($A$7:$A210)),Engine!$A$2:$A$301,0))="","",INDEX(Tasks!$A$3:$A$302,MATCH(SMALL(Engine!$A$2:$A$301,ROWS($A$7:$A210)),Engine!$A$2:$A$301,0))),"")</f>
        <v/>
      </c>
      <c r="B210" s="16" t="str">
        <f>IFERROR(IF(INDEX(Tasks!$B$3:$B$302,MATCH(SMALL(Engine!$A$2:$A$301,ROWS($A$7:$A210)),Engine!$A$2:$A$301,0))="","",INDEX(Tasks!$B$3:$B$302,MATCH(SMALL(Engine!$A$2:$A$301,ROWS($A$7:$A210)),Engine!$A$2:$A$301,0))),"")</f>
        <v/>
      </c>
      <c r="C210" s="16" t="str">
        <f>IFERROR(IF(INDEX(Tasks!$C$3:$C$302,MATCH(SMALL(Engine!$A$2:$A$301,ROWS($A$7:$A210)),Engine!$A$2:$A$301,0))="","",INDEX(Tasks!$C$3:$C$302,MATCH(SMALL(Engine!$A$2:$A$301,ROWS($A$7:$A210)),Engine!$A$2:$A$301,0))),"")</f>
        <v/>
      </c>
      <c r="D210" s="16" t="str">
        <f>IFERROR(IF(INDEX(Tasks!$D$3:$D$302,MATCH(SMALL(Engine!$A$2:$A$301,ROWS($A$7:$A210)),Engine!$A$2:$A$301,0))="","",INDEX(Tasks!$D$3:$D$302,MATCH(SMALL(Engine!$A$2:$A$301,ROWS($A$7:$A210)),Engine!$A$2:$A$301,0))),"")</f>
        <v/>
      </c>
      <c r="E210" s="17" t="str">
        <f>IFERROR(IF(INDEX(Tasks!$F$3:$F$302,MATCH(SMALL(Engine!$A$2:$A$301,ROWS($A$7:$A210)),Engine!$A$2:$A$301,0))="","",INDEX(Tasks!$F$3:$F$302,MATCH(SMALL(Engine!$A$2:$A$301,ROWS($A$7:$A210)),Engine!$A$2:$A$301,0))),"")</f>
        <v/>
      </c>
      <c r="F210" s="16" t="str">
        <f t="shared" ca="1" si="3"/>
        <v/>
      </c>
    </row>
    <row r="211" spans="1:6" ht="17.25" x14ac:dyDescent="0.4">
      <c r="A211" s="16" t="str">
        <f>IFERROR(IF(INDEX(Tasks!$A$3:$A$302,MATCH(SMALL(Engine!$A$2:$A$301,ROWS($A$7:$A211)),Engine!$A$2:$A$301,0))="","",INDEX(Tasks!$A$3:$A$302,MATCH(SMALL(Engine!$A$2:$A$301,ROWS($A$7:$A211)),Engine!$A$2:$A$301,0))),"")</f>
        <v/>
      </c>
      <c r="B211" s="16" t="str">
        <f>IFERROR(IF(INDEX(Tasks!$B$3:$B$302,MATCH(SMALL(Engine!$A$2:$A$301,ROWS($A$7:$A211)),Engine!$A$2:$A$301,0))="","",INDEX(Tasks!$B$3:$B$302,MATCH(SMALL(Engine!$A$2:$A$301,ROWS($A$7:$A211)),Engine!$A$2:$A$301,0))),"")</f>
        <v/>
      </c>
      <c r="C211" s="16" t="str">
        <f>IFERROR(IF(INDEX(Tasks!$C$3:$C$302,MATCH(SMALL(Engine!$A$2:$A$301,ROWS($A$7:$A211)),Engine!$A$2:$A$301,0))="","",INDEX(Tasks!$C$3:$C$302,MATCH(SMALL(Engine!$A$2:$A$301,ROWS($A$7:$A211)),Engine!$A$2:$A$301,0))),"")</f>
        <v/>
      </c>
      <c r="D211" s="16" t="str">
        <f>IFERROR(IF(INDEX(Tasks!$D$3:$D$302,MATCH(SMALL(Engine!$A$2:$A$301,ROWS($A$7:$A211)),Engine!$A$2:$A$301,0))="","",INDEX(Tasks!$D$3:$D$302,MATCH(SMALL(Engine!$A$2:$A$301,ROWS($A$7:$A211)),Engine!$A$2:$A$301,0))),"")</f>
        <v/>
      </c>
      <c r="E211" s="17" t="str">
        <f>IFERROR(IF(INDEX(Tasks!$F$3:$F$302,MATCH(SMALL(Engine!$A$2:$A$301,ROWS($A$7:$A211)),Engine!$A$2:$A$301,0))="","",INDEX(Tasks!$F$3:$F$302,MATCH(SMALL(Engine!$A$2:$A$301,ROWS($A$7:$A211)),Engine!$A$2:$A$301,0))),"")</f>
        <v/>
      </c>
      <c r="F211" s="16" t="str">
        <f t="shared" ca="1" si="3"/>
        <v/>
      </c>
    </row>
    <row r="212" spans="1:6" ht="17.25" x14ac:dyDescent="0.4">
      <c r="A212" s="16" t="str">
        <f>IFERROR(IF(INDEX(Tasks!$A$3:$A$302,MATCH(SMALL(Engine!$A$2:$A$301,ROWS($A$7:$A212)),Engine!$A$2:$A$301,0))="","",INDEX(Tasks!$A$3:$A$302,MATCH(SMALL(Engine!$A$2:$A$301,ROWS($A$7:$A212)),Engine!$A$2:$A$301,0))),"")</f>
        <v/>
      </c>
      <c r="B212" s="16" t="str">
        <f>IFERROR(IF(INDEX(Tasks!$B$3:$B$302,MATCH(SMALL(Engine!$A$2:$A$301,ROWS($A$7:$A212)),Engine!$A$2:$A$301,0))="","",INDEX(Tasks!$B$3:$B$302,MATCH(SMALL(Engine!$A$2:$A$301,ROWS($A$7:$A212)),Engine!$A$2:$A$301,0))),"")</f>
        <v/>
      </c>
      <c r="C212" s="16" t="str">
        <f>IFERROR(IF(INDEX(Tasks!$C$3:$C$302,MATCH(SMALL(Engine!$A$2:$A$301,ROWS($A$7:$A212)),Engine!$A$2:$A$301,0))="","",INDEX(Tasks!$C$3:$C$302,MATCH(SMALL(Engine!$A$2:$A$301,ROWS($A$7:$A212)),Engine!$A$2:$A$301,0))),"")</f>
        <v/>
      </c>
      <c r="D212" s="16" t="str">
        <f>IFERROR(IF(INDEX(Tasks!$D$3:$D$302,MATCH(SMALL(Engine!$A$2:$A$301,ROWS($A$7:$A212)),Engine!$A$2:$A$301,0))="","",INDEX(Tasks!$D$3:$D$302,MATCH(SMALL(Engine!$A$2:$A$301,ROWS($A$7:$A212)),Engine!$A$2:$A$301,0))),"")</f>
        <v/>
      </c>
      <c r="E212" s="17" t="str">
        <f>IFERROR(IF(INDEX(Tasks!$F$3:$F$302,MATCH(SMALL(Engine!$A$2:$A$301,ROWS($A$7:$A212)),Engine!$A$2:$A$301,0))="","",INDEX(Tasks!$F$3:$F$302,MATCH(SMALL(Engine!$A$2:$A$301,ROWS($A$7:$A212)),Engine!$A$2:$A$301,0))),"")</f>
        <v/>
      </c>
      <c r="F212" s="16" t="str">
        <f t="shared" ca="1" si="3"/>
        <v/>
      </c>
    </row>
    <row r="213" spans="1:6" ht="17.25" x14ac:dyDescent="0.4">
      <c r="A213" s="16" t="str">
        <f>IFERROR(IF(INDEX(Tasks!$A$3:$A$302,MATCH(SMALL(Engine!$A$2:$A$301,ROWS($A$7:$A213)),Engine!$A$2:$A$301,0))="","",INDEX(Tasks!$A$3:$A$302,MATCH(SMALL(Engine!$A$2:$A$301,ROWS($A$7:$A213)),Engine!$A$2:$A$301,0))),"")</f>
        <v/>
      </c>
      <c r="B213" s="16" t="str">
        <f>IFERROR(IF(INDEX(Tasks!$B$3:$B$302,MATCH(SMALL(Engine!$A$2:$A$301,ROWS($A$7:$A213)),Engine!$A$2:$A$301,0))="","",INDEX(Tasks!$B$3:$B$302,MATCH(SMALL(Engine!$A$2:$A$301,ROWS($A$7:$A213)),Engine!$A$2:$A$301,0))),"")</f>
        <v/>
      </c>
      <c r="C213" s="16" t="str">
        <f>IFERROR(IF(INDEX(Tasks!$C$3:$C$302,MATCH(SMALL(Engine!$A$2:$A$301,ROWS($A$7:$A213)),Engine!$A$2:$A$301,0))="","",INDEX(Tasks!$C$3:$C$302,MATCH(SMALL(Engine!$A$2:$A$301,ROWS($A$7:$A213)),Engine!$A$2:$A$301,0))),"")</f>
        <v/>
      </c>
      <c r="D213" s="16" t="str">
        <f>IFERROR(IF(INDEX(Tasks!$D$3:$D$302,MATCH(SMALL(Engine!$A$2:$A$301,ROWS($A$7:$A213)),Engine!$A$2:$A$301,0))="","",INDEX(Tasks!$D$3:$D$302,MATCH(SMALL(Engine!$A$2:$A$301,ROWS($A$7:$A213)),Engine!$A$2:$A$301,0))),"")</f>
        <v/>
      </c>
      <c r="E213" s="17" t="str">
        <f>IFERROR(IF(INDEX(Tasks!$F$3:$F$302,MATCH(SMALL(Engine!$A$2:$A$301,ROWS($A$7:$A213)),Engine!$A$2:$A$301,0))="","",INDEX(Tasks!$F$3:$F$302,MATCH(SMALL(Engine!$A$2:$A$301,ROWS($A$7:$A213)),Engine!$A$2:$A$301,0))),"")</f>
        <v/>
      </c>
      <c r="F213" s="16" t="str">
        <f t="shared" ca="1" si="3"/>
        <v/>
      </c>
    </row>
    <row r="214" spans="1:6" ht="17.25" x14ac:dyDescent="0.4">
      <c r="A214" s="16" t="str">
        <f>IFERROR(IF(INDEX(Tasks!$A$3:$A$302,MATCH(SMALL(Engine!$A$2:$A$301,ROWS($A$7:$A214)),Engine!$A$2:$A$301,0))="","",INDEX(Tasks!$A$3:$A$302,MATCH(SMALL(Engine!$A$2:$A$301,ROWS($A$7:$A214)),Engine!$A$2:$A$301,0))),"")</f>
        <v/>
      </c>
      <c r="B214" s="16" t="str">
        <f>IFERROR(IF(INDEX(Tasks!$B$3:$B$302,MATCH(SMALL(Engine!$A$2:$A$301,ROWS($A$7:$A214)),Engine!$A$2:$A$301,0))="","",INDEX(Tasks!$B$3:$B$302,MATCH(SMALL(Engine!$A$2:$A$301,ROWS($A$7:$A214)),Engine!$A$2:$A$301,0))),"")</f>
        <v/>
      </c>
      <c r="C214" s="16" t="str">
        <f>IFERROR(IF(INDEX(Tasks!$C$3:$C$302,MATCH(SMALL(Engine!$A$2:$A$301,ROWS($A$7:$A214)),Engine!$A$2:$A$301,0))="","",INDEX(Tasks!$C$3:$C$302,MATCH(SMALL(Engine!$A$2:$A$301,ROWS($A$7:$A214)),Engine!$A$2:$A$301,0))),"")</f>
        <v/>
      </c>
      <c r="D214" s="16" t="str">
        <f>IFERROR(IF(INDEX(Tasks!$D$3:$D$302,MATCH(SMALL(Engine!$A$2:$A$301,ROWS($A$7:$A214)),Engine!$A$2:$A$301,0))="","",INDEX(Tasks!$D$3:$D$302,MATCH(SMALL(Engine!$A$2:$A$301,ROWS($A$7:$A214)),Engine!$A$2:$A$301,0))),"")</f>
        <v/>
      </c>
      <c r="E214" s="17" t="str">
        <f>IFERROR(IF(INDEX(Tasks!$F$3:$F$302,MATCH(SMALL(Engine!$A$2:$A$301,ROWS($A$7:$A214)),Engine!$A$2:$A$301,0))="","",INDEX(Tasks!$F$3:$F$302,MATCH(SMALL(Engine!$A$2:$A$301,ROWS($A$7:$A214)),Engine!$A$2:$A$301,0))),"")</f>
        <v/>
      </c>
      <c r="F214" s="16" t="str">
        <f t="shared" ca="1" si="3"/>
        <v/>
      </c>
    </row>
    <row r="215" spans="1:6" ht="17.25" x14ac:dyDescent="0.4">
      <c r="A215" s="16" t="str">
        <f>IFERROR(IF(INDEX(Tasks!$A$3:$A$302,MATCH(SMALL(Engine!$A$2:$A$301,ROWS($A$7:$A215)),Engine!$A$2:$A$301,0))="","",INDEX(Tasks!$A$3:$A$302,MATCH(SMALL(Engine!$A$2:$A$301,ROWS($A$7:$A215)),Engine!$A$2:$A$301,0))),"")</f>
        <v/>
      </c>
      <c r="B215" s="16" t="str">
        <f>IFERROR(IF(INDEX(Tasks!$B$3:$B$302,MATCH(SMALL(Engine!$A$2:$A$301,ROWS($A$7:$A215)),Engine!$A$2:$A$301,0))="","",INDEX(Tasks!$B$3:$B$302,MATCH(SMALL(Engine!$A$2:$A$301,ROWS($A$7:$A215)),Engine!$A$2:$A$301,0))),"")</f>
        <v/>
      </c>
      <c r="C215" s="16" t="str">
        <f>IFERROR(IF(INDEX(Tasks!$C$3:$C$302,MATCH(SMALL(Engine!$A$2:$A$301,ROWS($A$7:$A215)),Engine!$A$2:$A$301,0))="","",INDEX(Tasks!$C$3:$C$302,MATCH(SMALL(Engine!$A$2:$A$301,ROWS($A$7:$A215)),Engine!$A$2:$A$301,0))),"")</f>
        <v/>
      </c>
      <c r="D215" s="16" t="str">
        <f>IFERROR(IF(INDEX(Tasks!$D$3:$D$302,MATCH(SMALL(Engine!$A$2:$A$301,ROWS($A$7:$A215)),Engine!$A$2:$A$301,0))="","",INDEX(Tasks!$D$3:$D$302,MATCH(SMALL(Engine!$A$2:$A$301,ROWS($A$7:$A215)),Engine!$A$2:$A$301,0))),"")</f>
        <v/>
      </c>
      <c r="E215" s="17" t="str">
        <f>IFERROR(IF(INDEX(Tasks!$F$3:$F$302,MATCH(SMALL(Engine!$A$2:$A$301,ROWS($A$7:$A215)),Engine!$A$2:$A$301,0))="","",INDEX(Tasks!$F$3:$F$302,MATCH(SMALL(Engine!$A$2:$A$301,ROWS($A$7:$A215)),Engine!$A$2:$A$301,0))),"")</f>
        <v/>
      </c>
      <c r="F215" s="16" t="str">
        <f t="shared" ca="1" si="3"/>
        <v/>
      </c>
    </row>
    <row r="216" spans="1:6" ht="17.25" x14ac:dyDescent="0.4">
      <c r="A216" s="16" t="str">
        <f>IFERROR(IF(INDEX(Tasks!$A$3:$A$302,MATCH(SMALL(Engine!$A$2:$A$301,ROWS($A$7:$A216)),Engine!$A$2:$A$301,0))="","",INDEX(Tasks!$A$3:$A$302,MATCH(SMALL(Engine!$A$2:$A$301,ROWS($A$7:$A216)),Engine!$A$2:$A$301,0))),"")</f>
        <v/>
      </c>
      <c r="B216" s="16" t="str">
        <f>IFERROR(IF(INDEX(Tasks!$B$3:$B$302,MATCH(SMALL(Engine!$A$2:$A$301,ROWS($A$7:$A216)),Engine!$A$2:$A$301,0))="","",INDEX(Tasks!$B$3:$B$302,MATCH(SMALL(Engine!$A$2:$A$301,ROWS($A$7:$A216)),Engine!$A$2:$A$301,0))),"")</f>
        <v/>
      </c>
      <c r="C216" s="16" t="str">
        <f>IFERROR(IF(INDEX(Tasks!$C$3:$C$302,MATCH(SMALL(Engine!$A$2:$A$301,ROWS($A$7:$A216)),Engine!$A$2:$A$301,0))="","",INDEX(Tasks!$C$3:$C$302,MATCH(SMALL(Engine!$A$2:$A$301,ROWS($A$7:$A216)),Engine!$A$2:$A$301,0))),"")</f>
        <v/>
      </c>
      <c r="D216" s="16" t="str">
        <f>IFERROR(IF(INDEX(Tasks!$D$3:$D$302,MATCH(SMALL(Engine!$A$2:$A$301,ROWS($A$7:$A216)),Engine!$A$2:$A$301,0))="","",INDEX(Tasks!$D$3:$D$302,MATCH(SMALL(Engine!$A$2:$A$301,ROWS($A$7:$A216)),Engine!$A$2:$A$301,0))),"")</f>
        <v/>
      </c>
      <c r="E216" s="17" t="str">
        <f>IFERROR(IF(INDEX(Tasks!$F$3:$F$302,MATCH(SMALL(Engine!$A$2:$A$301,ROWS($A$7:$A216)),Engine!$A$2:$A$301,0))="","",INDEX(Tasks!$F$3:$F$302,MATCH(SMALL(Engine!$A$2:$A$301,ROWS($A$7:$A216)),Engine!$A$2:$A$301,0))),"")</f>
        <v/>
      </c>
      <c r="F216" s="16" t="str">
        <f t="shared" ca="1" si="3"/>
        <v/>
      </c>
    </row>
    <row r="217" spans="1:6" ht="17.25" x14ac:dyDescent="0.4">
      <c r="A217" s="16" t="str">
        <f>IFERROR(IF(INDEX(Tasks!$A$3:$A$302,MATCH(SMALL(Engine!$A$2:$A$301,ROWS($A$7:$A217)),Engine!$A$2:$A$301,0))="","",INDEX(Tasks!$A$3:$A$302,MATCH(SMALL(Engine!$A$2:$A$301,ROWS($A$7:$A217)),Engine!$A$2:$A$301,0))),"")</f>
        <v/>
      </c>
      <c r="B217" s="16" t="str">
        <f>IFERROR(IF(INDEX(Tasks!$B$3:$B$302,MATCH(SMALL(Engine!$A$2:$A$301,ROWS($A$7:$A217)),Engine!$A$2:$A$301,0))="","",INDEX(Tasks!$B$3:$B$302,MATCH(SMALL(Engine!$A$2:$A$301,ROWS($A$7:$A217)),Engine!$A$2:$A$301,0))),"")</f>
        <v/>
      </c>
      <c r="C217" s="16" t="str">
        <f>IFERROR(IF(INDEX(Tasks!$C$3:$C$302,MATCH(SMALL(Engine!$A$2:$A$301,ROWS($A$7:$A217)),Engine!$A$2:$A$301,0))="","",INDEX(Tasks!$C$3:$C$302,MATCH(SMALL(Engine!$A$2:$A$301,ROWS($A$7:$A217)),Engine!$A$2:$A$301,0))),"")</f>
        <v/>
      </c>
      <c r="D217" s="16" t="str">
        <f>IFERROR(IF(INDEX(Tasks!$D$3:$D$302,MATCH(SMALL(Engine!$A$2:$A$301,ROWS($A$7:$A217)),Engine!$A$2:$A$301,0))="","",INDEX(Tasks!$D$3:$D$302,MATCH(SMALL(Engine!$A$2:$A$301,ROWS($A$7:$A217)),Engine!$A$2:$A$301,0))),"")</f>
        <v/>
      </c>
      <c r="E217" s="17" t="str">
        <f>IFERROR(IF(INDEX(Tasks!$F$3:$F$302,MATCH(SMALL(Engine!$A$2:$A$301,ROWS($A$7:$A217)),Engine!$A$2:$A$301,0))="","",INDEX(Tasks!$F$3:$F$302,MATCH(SMALL(Engine!$A$2:$A$301,ROWS($A$7:$A217)),Engine!$A$2:$A$301,0))),"")</f>
        <v/>
      </c>
      <c r="F217" s="16" t="str">
        <f t="shared" ca="1" si="3"/>
        <v/>
      </c>
    </row>
    <row r="218" spans="1:6" ht="17.25" x14ac:dyDescent="0.4">
      <c r="A218" s="16" t="str">
        <f>IFERROR(IF(INDEX(Tasks!$A$3:$A$302,MATCH(SMALL(Engine!$A$2:$A$301,ROWS($A$7:$A218)),Engine!$A$2:$A$301,0))="","",INDEX(Tasks!$A$3:$A$302,MATCH(SMALL(Engine!$A$2:$A$301,ROWS($A$7:$A218)),Engine!$A$2:$A$301,0))),"")</f>
        <v/>
      </c>
      <c r="B218" s="16" t="str">
        <f>IFERROR(IF(INDEX(Tasks!$B$3:$B$302,MATCH(SMALL(Engine!$A$2:$A$301,ROWS($A$7:$A218)),Engine!$A$2:$A$301,0))="","",INDEX(Tasks!$B$3:$B$302,MATCH(SMALL(Engine!$A$2:$A$301,ROWS($A$7:$A218)),Engine!$A$2:$A$301,0))),"")</f>
        <v/>
      </c>
      <c r="C218" s="16" t="str">
        <f>IFERROR(IF(INDEX(Tasks!$C$3:$C$302,MATCH(SMALL(Engine!$A$2:$A$301,ROWS($A$7:$A218)),Engine!$A$2:$A$301,0))="","",INDEX(Tasks!$C$3:$C$302,MATCH(SMALL(Engine!$A$2:$A$301,ROWS($A$7:$A218)),Engine!$A$2:$A$301,0))),"")</f>
        <v/>
      </c>
      <c r="D218" s="16" t="str">
        <f>IFERROR(IF(INDEX(Tasks!$D$3:$D$302,MATCH(SMALL(Engine!$A$2:$A$301,ROWS($A$7:$A218)),Engine!$A$2:$A$301,0))="","",INDEX(Tasks!$D$3:$D$302,MATCH(SMALL(Engine!$A$2:$A$301,ROWS($A$7:$A218)),Engine!$A$2:$A$301,0))),"")</f>
        <v/>
      </c>
      <c r="E218" s="17" t="str">
        <f>IFERROR(IF(INDEX(Tasks!$F$3:$F$302,MATCH(SMALL(Engine!$A$2:$A$301,ROWS($A$7:$A218)),Engine!$A$2:$A$301,0))="","",INDEX(Tasks!$F$3:$F$302,MATCH(SMALL(Engine!$A$2:$A$301,ROWS($A$7:$A218)),Engine!$A$2:$A$301,0))),"")</f>
        <v/>
      </c>
      <c r="F218" s="16" t="str">
        <f t="shared" ca="1" si="3"/>
        <v/>
      </c>
    </row>
    <row r="219" spans="1:6" ht="17.25" x14ac:dyDescent="0.4">
      <c r="A219" s="16" t="str">
        <f>IFERROR(IF(INDEX(Tasks!$A$3:$A$302,MATCH(SMALL(Engine!$A$2:$A$301,ROWS($A$7:$A219)),Engine!$A$2:$A$301,0))="","",INDEX(Tasks!$A$3:$A$302,MATCH(SMALL(Engine!$A$2:$A$301,ROWS($A$7:$A219)),Engine!$A$2:$A$301,0))),"")</f>
        <v/>
      </c>
      <c r="B219" s="16" t="str">
        <f>IFERROR(IF(INDEX(Tasks!$B$3:$B$302,MATCH(SMALL(Engine!$A$2:$A$301,ROWS($A$7:$A219)),Engine!$A$2:$A$301,0))="","",INDEX(Tasks!$B$3:$B$302,MATCH(SMALL(Engine!$A$2:$A$301,ROWS($A$7:$A219)),Engine!$A$2:$A$301,0))),"")</f>
        <v/>
      </c>
      <c r="C219" s="16" t="str">
        <f>IFERROR(IF(INDEX(Tasks!$C$3:$C$302,MATCH(SMALL(Engine!$A$2:$A$301,ROWS($A$7:$A219)),Engine!$A$2:$A$301,0))="","",INDEX(Tasks!$C$3:$C$302,MATCH(SMALL(Engine!$A$2:$A$301,ROWS($A$7:$A219)),Engine!$A$2:$A$301,0))),"")</f>
        <v/>
      </c>
      <c r="D219" s="16" t="str">
        <f>IFERROR(IF(INDEX(Tasks!$D$3:$D$302,MATCH(SMALL(Engine!$A$2:$A$301,ROWS($A$7:$A219)),Engine!$A$2:$A$301,0))="","",INDEX(Tasks!$D$3:$D$302,MATCH(SMALL(Engine!$A$2:$A$301,ROWS($A$7:$A219)),Engine!$A$2:$A$301,0))),"")</f>
        <v/>
      </c>
      <c r="E219" s="17" t="str">
        <f>IFERROR(IF(INDEX(Tasks!$F$3:$F$302,MATCH(SMALL(Engine!$A$2:$A$301,ROWS($A$7:$A219)),Engine!$A$2:$A$301,0))="","",INDEX(Tasks!$F$3:$F$302,MATCH(SMALL(Engine!$A$2:$A$301,ROWS($A$7:$A219)),Engine!$A$2:$A$301,0))),"")</f>
        <v/>
      </c>
      <c r="F219" s="16" t="str">
        <f t="shared" ca="1" si="3"/>
        <v/>
      </c>
    </row>
    <row r="220" spans="1:6" ht="17.25" x14ac:dyDescent="0.4">
      <c r="A220" s="16" t="str">
        <f>IFERROR(IF(INDEX(Tasks!$A$3:$A$302,MATCH(SMALL(Engine!$A$2:$A$301,ROWS($A$7:$A220)),Engine!$A$2:$A$301,0))="","",INDEX(Tasks!$A$3:$A$302,MATCH(SMALL(Engine!$A$2:$A$301,ROWS($A$7:$A220)),Engine!$A$2:$A$301,0))),"")</f>
        <v/>
      </c>
      <c r="B220" s="16" t="str">
        <f>IFERROR(IF(INDEX(Tasks!$B$3:$B$302,MATCH(SMALL(Engine!$A$2:$A$301,ROWS($A$7:$A220)),Engine!$A$2:$A$301,0))="","",INDEX(Tasks!$B$3:$B$302,MATCH(SMALL(Engine!$A$2:$A$301,ROWS($A$7:$A220)),Engine!$A$2:$A$301,0))),"")</f>
        <v/>
      </c>
      <c r="C220" s="16" t="str">
        <f>IFERROR(IF(INDEX(Tasks!$C$3:$C$302,MATCH(SMALL(Engine!$A$2:$A$301,ROWS($A$7:$A220)),Engine!$A$2:$A$301,0))="","",INDEX(Tasks!$C$3:$C$302,MATCH(SMALL(Engine!$A$2:$A$301,ROWS($A$7:$A220)),Engine!$A$2:$A$301,0))),"")</f>
        <v/>
      </c>
      <c r="D220" s="16" t="str">
        <f>IFERROR(IF(INDEX(Tasks!$D$3:$D$302,MATCH(SMALL(Engine!$A$2:$A$301,ROWS($A$7:$A220)),Engine!$A$2:$A$301,0))="","",INDEX(Tasks!$D$3:$D$302,MATCH(SMALL(Engine!$A$2:$A$301,ROWS($A$7:$A220)),Engine!$A$2:$A$301,0))),"")</f>
        <v/>
      </c>
      <c r="E220" s="17" t="str">
        <f>IFERROR(IF(INDEX(Tasks!$F$3:$F$302,MATCH(SMALL(Engine!$A$2:$A$301,ROWS($A$7:$A220)),Engine!$A$2:$A$301,0))="","",INDEX(Tasks!$F$3:$F$302,MATCH(SMALL(Engine!$A$2:$A$301,ROWS($A$7:$A220)),Engine!$A$2:$A$301,0))),"")</f>
        <v/>
      </c>
      <c r="F220" s="16" t="str">
        <f t="shared" ca="1" si="3"/>
        <v/>
      </c>
    </row>
    <row r="221" spans="1:6" ht="17.25" x14ac:dyDescent="0.4">
      <c r="A221" s="16" t="str">
        <f>IFERROR(IF(INDEX(Tasks!$A$3:$A$302,MATCH(SMALL(Engine!$A$2:$A$301,ROWS($A$7:$A221)),Engine!$A$2:$A$301,0))="","",INDEX(Tasks!$A$3:$A$302,MATCH(SMALL(Engine!$A$2:$A$301,ROWS($A$7:$A221)),Engine!$A$2:$A$301,0))),"")</f>
        <v/>
      </c>
      <c r="B221" s="16" t="str">
        <f>IFERROR(IF(INDEX(Tasks!$B$3:$B$302,MATCH(SMALL(Engine!$A$2:$A$301,ROWS($A$7:$A221)),Engine!$A$2:$A$301,0))="","",INDEX(Tasks!$B$3:$B$302,MATCH(SMALL(Engine!$A$2:$A$301,ROWS($A$7:$A221)),Engine!$A$2:$A$301,0))),"")</f>
        <v/>
      </c>
      <c r="C221" s="16" t="str">
        <f>IFERROR(IF(INDEX(Tasks!$C$3:$C$302,MATCH(SMALL(Engine!$A$2:$A$301,ROWS($A$7:$A221)),Engine!$A$2:$A$301,0))="","",INDEX(Tasks!$C$3:$C$302,MATCH(SMALL(Engine!$A$2:$A$301,ROWS($A$7:$A221)),Engine!$A$2:$A$301,0))),"")</f>
        <v/>
      </c>
      <c r="D221" s="16" t="str">
        <f>IFERROR(IF(INDEX(Tasks!$D$3:$D$302,MATCH(SMALL(Engine!$A$2:$A$301,ROWS($A$7:$A221)),Engine!$A$2:$A$301,0))="","",INDEX(Tasks!$D$3:$D$302,MATCH(SMALL(Engine!$A$2:$A$301,ROWS($A$7:$A221)),Engine!$A$2:$A$301,0))),"")</f>
        <v/>
      </c>
      <c r="E221" s="17" t="str">
        <f>IFERROR(IF(INDEX(Tasks!$F$3:$F$302,MATCH(SMALL(Engine!$A$2:$A$301,ROWS($A$7:$A221)),Engine!$A$2:$A$301,0))="","",INDEX(Tasks!$F$3:$F$302,MATCH(SMALL(Engine!$A$2:$A$301,ROWS($A$7:$A221)),Engine!$A$2:$A$301,0))),"")</f>
        <v/>
      </c>
      <c r="F221" s="16" t="str">
        <f t="shared" ca="1" si="3"/>
        <v/>
      </c>
    </row>
    <row r="222" spans="1:6" ht="17.25" x14ac:dyDescent="0.4">
      <c r="A222" s="16" t="str">
        <f>IFERROR(IF(INDEX(Tasks!$A$3:$A$302,MATCH(SMALL(Engine!$A$2:$A$301,ROWS($A$7:$A222)),Engine!$A$2:$A$301,0))="","",INDEX(Tasks!$A$3:$A$302,MATCH(SMALL(Engine!$A$2:$A$301,ROWS($A$7:$A222)),Engine!$A$2:$A$301,0))),"")</f>
        <v/>
      </c>
      <c r="B222" s="16" t="str">
        <f>IFERROR(IF(INDEX(Tasks!$B$3:$B$302,MATCH(SMALL(Engine!$A$2:$A$301,ROWS($A$7:$A222)),Engine!$A$2:$A$301,0))="","",INDEX(Tasks!$B$3:$B$302,MATCH(SMALL(Engine!$A$2:$A$301,ROWS($A$7:$A222)),Engine!$A$2:$A$301,0))),"")</f>
        <v/>
      </c>
      <c r="C222" s="16" t="str">
        <f>IFERROR(IF(INDEX(Tasks!$C$3:$C$302,MATCH(SMALL(Engine!$A$2:$A$301,ROWS($A$7:$A222)),Engine!$A$2:$A$301,0))="","",INDEX(Tasks!$C$3:$C$302,MATCH(SMALL(Engine!$A$2:$A$301,ROWS($A$7:$A222)),Engine!$A$2:$A$301,0))),"")</f>
        <v/>
      </c>
      <c r="D222" s="16" t="str">
        <f>IFERROR(IF(INDEX(Tasks!$D$3:$D$302,MATCH(SMALL(Engine!$A$2:$A$301,ROWS($A$7:$A222)),Engine!$A$2:$A$301,0))="","",INDEX(Tasks!$D$3:$D$302,MATCH(SMALL(Engine!$A$2:$A$301,ROWS($A$7:$A222)),Engine!$A$2:$A$301,0))),"")</f>
        <v/>
      </c>
      <c r="E222" s="17" t="str">
        <f>IFERROR(IF(INDEX(Tasks!$F$3:$F$302,MATCH(SMALL(Engine!$A$2:$A$301,ROWS($A$7:$A222)),Engine!$A$2:$A$301,0))="","",INDEX(Tasks!$F$3:$F$302,MATCH(SMALL(Engine!$A$2:$A$301,ROWS($A$7:$A222)),Engine!$A$2:$A$301,0))),"")</f>
        <v/>
      </c>
      <c r="F222" s="16" t="str">
        <f t="shared" ca="1" si="3"/>
        <v/>
      </c>
    </row>
    <row r="223" spans="1:6" ht="17.25" x14ac:dyDescent="0.4">
      <c r="A223" s="16" t="str">
        <f>IFERROR(IF(INDEX(Tasks!$A$3:$A$302,MATCH(SMALL(Engine!$A$2:$A$301,ROWS($A$7:$A223)),Engine!$A$2:$A$301,0))="","",INDEX(Tasks!$A$3:$A$302,MATCH(SMALL(Engine!$A$2:$A$301,ROWS($A$7:$A223)),Engine!$A$2:$A$301,0))),"")</f>
        <v/>
      </c>
      <c r="B223" s="16" t="str">
        <f>IFERROR(IF(INDEX(Tasks!$B$3:$B$302,MATCH(SMALL(Engine!$A$2:$A$301,ROWS($A$7:$A223)),Engine!$A$2:$A$301,0))="","",INDEX(Tasks!$B$3:$B$302,MATCH(SMALL(Engine!$A$2:$A$301,ROWS($A$7:$A223)),Engine!$A$2:$A$301,0))),"")</f>
        <v/>
      </c>
      <c r="C223" s="16" t="str">
        <f>IFERROR(IF(INDEX(Tasks!$C$3:$C$302,MATCH(SMALL(Engine!$A$2:$A$301,ROWS($A$7:$A223)),Engine!$A$2:$A$301,0))="","",INDEX(Tasks!$C$3:$C$302,MATCH(SMALL(Engine!$A$2:$A$301,ROWS($A$7:$A223)),Engine!$A$2:$A$301,0))),"")</f>
        <v/>
      </c>
      <c r="D223" s="16" t="str">
        <f>IFERROR(IF(INDEX(Tasks!$D$3:$D$302,MATCH(SMALL(Engine!$A$2:$A$301,ROWS($A$7:$A223)),Engine!$A$2:$A$301,0))="","",INDEX(Tasks!$D$3:$D$302,MATCH(SMALL(Engine!$A$2:$A$301,ROWS($A$7:$A223)),Engine!$A$2:$A$301,0))),"")</f>
        <v/>
      </c>
      <c r="E223" s="17" t="str">
        <f>IFERROR(IF(INDEX(Tasks!$F$3:$F$302,MATCH(SMALL(Engine!$A$2:$A$301,ROWS($A$7:$A223)),Engine!$A$2:$A$301,0))="","",INDEX(Tasks!$F$3:$F$302,MATCH(SMALL(Engine!$A$2:$A$301,ROWS($A$7:$A223)),Engine!$A$2:$A$301,0))),"")</f>
        <v/>
      </c>
      <c r="F223" s="16" t="str">
        <f t="shared" ca="1" si="3"/>
        <v/>
      </c>
    </row>
    <row r="224" spans="1:6" ht="17.25" x14ac:dyDescent="0.4">
      <c r="A224" s="16" t="str">
        <f>IFERROR(IF(INDEX(Tasks!$A$3:$A$302,MATCH(SMALL(Engine!$A$2:$A$301,ROWS($A$7:$A224)),Engine!$A$2:$A$301,0))="","",INDEX(Tasks!$A$3:$A$302,MATCH(SMALL(Engine!$A$2:$A$301,ROWS($A$7:$A224)),Engine!$A$2:$A$301,0))),"")</f>
        <v/>
      </c>
      <c r="B224" s="16" t="str">
        <f>IFERROR(IF(INDEX(Tasks!$B$3:$B$302,MATCH(SMALL(Engine!$A$2:$A$301,ROWS($A$7:$A224)),Engine!$A$2:$A$301,0))="","",INDEX(Tasks!$B$3:$B$302,MATCH(SMALL(Engine!$A$2:$A$301,ROWS($A$7:$A224)),Engine!$A$2:$A$301,0))),"")</f>
        <v/>
      </c>
      <c r="C224" s="16" t="str">
        <f>IFERROR(IF(INDEX(Tasks!$C$3:$C$302,MATCH(SMALL(Engine!$A$2:$A$301,ROWS($A$7:$A224)),Engine!$A$2:$A$301,0))="","",INDEX(Tasks!$C$3:$C$302,MATCH(SMALL(Engine!$A$2:$A$301,ROWS($A$7:$A224)),Engine!$A$2:$A$301,0))),"")</f>
        <v/>
      </c>
      <c r="D224" s="16" t="str">
        <f>IFERROR(IF(INDEX(Tasks!$D$3:$D$302,MATCH(SMALL(Engine!$A$2:$A$301,ROWS($A$7:$A224)),Engine!$A$2:$A$301,0))="","",INDEX(Tasks!$D$3:$D$302,MATCH(SMALL(Engine!$A$2:$A$301,ROWS($A$7:$A224)),Engine!$A$2:$A$301,0))),"")</f>
        <v/>
      </c>
      <c r="E224" s="17" t="str">
        <f>IFERROR(IF(INDEX(Tasks!$F$3:$F$302,MATCH(SMALL(Engine!$A$2:$A$301,ROWS($A$7:$A224)),Engine!$A$2:$A$301,0))="","",INDEX(Tasks!$F$3:$F$302,MATCH(SMALL(Engine!$A$2:$A$301,ROWS($A$7:$A224)),Engine!$A$2:$A$301,0))),"")</f>
        <v/>
      </c>
      <c r="F224" s="16" t="str">
        <f t="shared" ca="1" si="3"/>
        <v/>
      </c>
    </row>
    <row r="225" spans="1:6" ht="17.25" x14ac:dyDescent="0.4">
      <c r="A225" s="16" t="str">
        <f>IFERROR(IF(INDEX(Tasks!$A$3:$A$302,MATCH(SMALL(Engine!$A$2:$A$301,ROWS($A$7:$A225)),Engine!$A$2:$A$301,0))="","",INDEX(Tasks!$A$3:$A$302,MATCH(SMALL(Engine!$A$2:$A$301,ROWS($A$7:$A225)),Engine!$A$2:$A$301,0))),"")</f>
        <v/>
      </c>
      <c r="B225" s="16" t="str">
        <f>IFERROR(IF(INDEX(Tasks!$B$3:$B$302,MATCH(SMALL(Engine!$A$2:$A$301,ROWS($A$7:$A225)),Engine!$A$2:$A$301,0))="","",INDEX(Tasks!$B$3:$B$302,MATCH(SMALL(Engine!$A$2:$A$301,ROWS($A$7:$A225)),Engine!$A$2:$A$301,0))),"")</f>
        <v/>
      </c>
      <c r="C225" s="16" t="str">
        <f>IFERROR(IF(INDEX(Tasks!$C$3:$C$302,MATCH(SMALL(Engine!$A$2:$A$301,ROWS($A$7:$A225)),Engine!$A$2:$A$301,0))="","",INDEX(Tasks!$C$3:$C$302,MATCH(SMALL(Engine!$A$2:$A$301,ROWS($A$7:$A225)),Engine!$A$2:$A$301,0))),"")</f>
        <v/>
      </c>
      <c r="D225" s="16" t="str">
        <f>IFERROR(IF(INDEX(Tasks!$D$3:$D$302,MATCH(SMALL(Engine!$A$2:$A$301,ROWS($A$7:$A225)),Engine!$A$2:$A$301,0))="","",INDEX(Tasks!$D$3:$D$302,MATCH(SMALL(Engine!$A$2:$A$301,ROWS($A$7:$A225)),Engine!$A$2:$A$301,0))),"")</f>
        <v/>
      </c>
      <c r="E225" s="17" t="str">
        <f>IFERROR(IF(INDEX(Tasks!$F$3:$F$302,MATCH(SMALL(Engine!$A$2:$A$301,ROWS($A$7:$A225)),Engine!$A$2:$A$301,0))="","",INDEX(Tasks!$F$3:$F$302,MATCH(SMALL(Engine!$A$2:$A$301,ROWS($A$7:$A225)),Engine!$A$2:$A$301,0))),"")</f>
        <v/>
      </c>
      <c r="F225" s="16" t="str">
        <f t="shared" ca="1" si="3"/>
        <v/>
      </c>
    </row>
    <row r="226" spans="1:6" ht="17.25" x14ac:dyDescent="0.4">
      <c r="A226" s="16" t="str">
        <f>IFERROR(IF(INDEX(Tasks!$A$3:$A$302,MATCH(SMALL(Engine!$A$2:$A$301,ROWS($A$7:$A226)),Engine!$A$2:$A$301,0))="","",INDEX(Tasks!$A$3:$A$302,MATCH(SMALL(Engine!$A$2:$A$301,ROWS($A$7:$A226)),Engine!$A$2:$A$301,0))),"")</f>
        <v/>
      </c>
      <c r="B226" s="16" t="str">
        <f>IFERROR(IF(INDEX(Tasks!$B$3:$B$302,MATCH(SMALL(Engine!$A$2:$A$301,ROWS($A$7:$A226)),Engine!$A$2:$A$301,0))="","",INDEX(Tasks!$B$3:$B$302,MATCH(SMALL(Engine!$A$2:$A$301,ROWS($A$7:$A226)),Engine!$A$2:$A$301,0))),"")</f>
        <v/>
      </c>
      <c r="C226" s="16" t="str">
        <f>IFERROR(IF(INDEX(Tasks!$C$3:$C$302,MATCH(SMALL(Engine!$A$2:$A$301,ROWS($A$7:$A226)),Engine!$A$2:$A$301,0))="","",INDEX(Tasks!$C$3:$C$302,MATCH(SMALL(Engine!$A$2:$A$301,ROWS($A$7:$A226)),Engine!$A$2:$A$301,0))),"")</f>
        <v/>
      </c>
      <c r="D226" s="16" t="str">
        <f>IFERROR(IF(INDEX(Tasks!$D$3:$D$302,MATCH(SMALL(Engine!$A$2:$A$301,ROWS($A$7:$A226)),Engine!$A$2:$A$301,0))="","",INDEX(Tasks!$D$3:$D$302,MATCH(SMALL(Engine!$A$2:$A$301,ROWS($A$7:$A226)),Engine!$A$2:$A$301,0))),"")</f>
        <v/>
      </c>
      <c r="E226" s="17" t="str">
        <f>IFERROR(IF(INDEX(Tasks!$F$3:$F$302,MATCH(SMALL(Engine!$A$2:$A$301,ROWS($A$7:$A226)),Engine!$A$2:$A$301,0))="","",INDEX(Tasks!$F$3:$F$302,MATCH(SMALL(Engine!$A$2:$A$301,ROWS($A$7:$A226)),Engine!$A$2:$A$301,0))),"")</f>
        <v/>
      </c>
      <c r="F226" s="16" t="str">
        <f t="shared" ca="1" si="3"/>
        <v/>
      </c>
    </row>
    <row r="227" spans="1:6" ht="17.25" x14ac:dyDescent="0.4">
      <c r="A227" s="16" t="str">
        <f>IFERROR(IF(INDEX(Tasks!$A$3:$A$302,MATCH(SMALL(Engine!$A$2:$A$301,ROWS($A$7:$A227)),Engine!$A$2:$A$301,0))="","",INDEX(Tasks!$A$3:$A$302,MATCH(SMALL(Engine!$A$2:$A$301,ROWS($A$7:$A227)),Engine!$A$2:$A$301,0))),"")</f>
        <v/>
      </c>
      <c r="B227" s="16" t="str">
        <f>IFERROR(IF(INDEX(Tasks!$B$3:$B$302,MATCH(SMALL(Engine!$A$2:$A$301,ROWS($A$7:$A227)),Engine!$A$2:$A$301,0))="","",INDEX(Tasks!$B$3:$B$302,MATCH(SMALL(Engine!$A$2:$A$301,ROWS($A$7:$A227)),Engine!$A$2:$A$301,0))),"")</f>
        <v/>
      </c>
      <c r="C227" s="16" t="str">
        <f>IFERROR(IF(INDEX(Tasks!$C$3:$C$302,MATCH(SMALL(Engine!$A$2:$A$301,ROWS($A$7:$A227)),Engine!$A$2:$A$301,0))="","",INDEX(Tasks!$C$3:$C$302,MATCH(SMALL(Engine!$A$2:$A$301,ROWS($A$7:$A227)),Engine!$A$2:$A$301,0))),"")</f>
        <v/>
      </c>
      <c r="D227" s="16" t="str">
        <f>IFERROR(IF(INDEX(Tasks!$D$3:$D$302,MATCH(SMALL(Engine!$A$2:$A$301,ROWS($A$7:$A227)),Engine!$A$2:$A$301,0))="","",INDEX(Tasks!$D$3:$D$302,MATCH(SMALL(Engine!$A$2:$A$301,ROWS($A$7:$A227)),Engine!$A$2:$A$301,0))),"")</f>
        <v/>
      </c>
      <c r="E227" s="17" t="str">
        <f>IFERROR(IF(INDEX(Tasks!$F$3:$F$302,MATCH(SMALL(Engine!$A$2:$A$301,ROWS($A$7:$A227)),Engine!$A$2:$A$301,0))="","",INDEX(Tasks!$F$3:$F$302,MATCH(SMALL(Engine!$A$2:$A$301,ROWS($A$7:$A227)),Engine!$A$2:$A$301,0))),"")</f>
        <v/>
      </c>
      <c r="F227" s="16" t="str">
        <f t="shared" ca="1" si="3"/>
        <v/>
      </c>
    </row>
    <row r="228" spans="1:6" ht="17.25" x14ac:dyDescent="0.4">
      <c r="A228" s="16" t="str">
        <f>IFERROR(IF(INDEX(Tasks!$A$3:$A$302,MATCH(SMALL(Engine!$A$2:$A$301,ROWS($A$7:$A228)),Engine!$A$2:$A$301,0))="","",INDEX(Tasks!$A$3:$A$302,MATCH(SMALL(Engine!$A$2:$A$301,ROWS($A$7:$A228)),Engine!$A$2:$A$301,0))),"")</f>
        <v/>
      </c>
      <c r="B228" s="16" t="str">
        <f>IFERROR(IF(INDEX(Tasks!$B$3:$B$302,MATCH(SMALL(Engine!$A$2:$A$301,ROWS($A$7:$A228)),Engine!$A$2:$A$301,0))="","",INDEX(Tasks!$B$3:$B$302,MATCH(SMALL(Engine!$A$2:$A$301,ROWS($A$7:$A228)),Engine!$A$2:$A$301,0))),"")</f>
        <v/>
      </c>
      <c r="C228" s="16" t="str">
        <f>IFERROR(IF(INDEX(Tasks!$C$3:$C$302,MATCH(SMALL(Engine!$A$2:$A$301,ROWS($A$7:$A228)),Engine!$A$2:$A$301,0))="","",INDEX(Tasks!$C$3:$C$302,MATCH(SMALL(Engine!$A$2:$A$301,ROWS($A$7:$A228)),Engine!$A$2:$A$301,0))),"")</f>
        <v/>
      </c>
      <c r="D228" s="16" t="str">
        <f>IFERROR(IF(INDEX(Tasks!$D$3:$D$302,MATCH(SMALL(Engine!$A$2:$A$301,ROWS($A$7:$A228)),Engine!$A$2:$A$301,0))="","",INDEX(Tasks!$D$3:$D$302,MATCH(SMALL(Engine!$A$2:$A$301,ROWS($A$7:$A228)),Engine!$A$2:$A$301,0))),"")</f>
        <v/>
      </c>
      <c r="E228" s="17" t="str">
        <f>IFERROR(IF(INDEX(Tasks!$F$3:$F$302,MATCH(SMALL(Engine!$A$2:$A$301,ROWS($A$7:$A228)),Engine!$A$2:$A$301,0))="","",INDEX(Tasks!$F$3:$F$302,MATCH(SMALL(Engine!$A$2:$A$301,ROWS($A$7:$A228)),Engine!$A$2:$A$301,0))),"")</f>
        <v/>
      </c>
      <c r="F228" s="16" t="str">
        <f t="shared" ca="1" si="3"/>
        <v/>
      </c>
    </row>
    <row r="229" spans="1:6" ht="17.25" x14ac:dyDescent="0.4">
      <c r="A229" s="16" t="str">
        <f>IFERROR(IF(INDEX(Tasks!$A$3:$A$302,MATCH(SMALL(Engine!$A$2:$A$301,ROWS($A$7:$A229)),Engine!$A$2:$A$301,0))="","",INDEX(Tasks!$A$3:$A$302,MATCH(SMALL(Engine!$A$2:$A$301,ROWS($A$7:$A229)),Engine!$A$2:$A$301,0))),"")</f>
        <v/>
      </c>
      <c r="B229" s="16" t="str">
        <f>IFERROR(IF(INDEX(Tasks!$B$3:$B$302,MATCH(SMALL(Engine!$A$2:$A$301,ROWS($A$7:$A229)),Engine!$A$2:$A$301,0))="","",INDEX(Tasks!$B$3:$B$302,MATCH(SMALL(Engine!$A$2:$A$301,ROWS($A$7:$A229)),Engine!$A$2:$A$301,0))),"")</f>
        <v/>
      </c>
      <c r="C229" s="16" t="str">
        <f>IFERROR(IF(INDEX(Tasks!$C$3:$C$302,MATCH(SMALL(Engine!$A$2:$A$301,ROWS($A$7:$A229)),Engine!$A$2:$A$301,0))="","",INDEX(Tasks!$C$3:$C$302,MATCH(SMALL(Engine!$A$2:$A$301,ROWS($A$7:$A229)),Engine!$A$2:$A$301,0))),"")</f>
        <v/>
      </c>
      <c r="D229" s="16" t="str">
        <f>IFERROR(IF(INDEX(Tasks!$D$3:$D$302,MATCH(SMALL(Engine!$A$2:$A$301,ROWS($A$7:$A229)),Engine!$A$2:$A$301,0))="","",INDEX(Tasks!$D$3:$D$302,MATCH(SMALL(Engine!$A$2:$A$301,ROWS($A$7:$A229)),Engine!$A$2:$A$301,0))),"")</f>
        <v/>
      </c>
      <c r="E229" s="17" t="str">
        <f>IFERROR(IF(INDEX(Tasks!$F$3:$F$302,MATCH(SMALL(Engine!$A$2:$A$301,ROWS($A$7:$A229)),Engine!$A$2:$A$301,0))="","",INDEX(Tasks!$F$3:$F$302,MATCH(SMALL(Engine!$A$2:$A$301,ROWS($A$7:$A229)),Engine!$A$2:$A$301,0))),"")</f>
        <v/>
      </c>
      <c r="F229" s="16" t="str">
        <f t="shared" ca="1" si="3"/>
        <v/>
      </c>
    </row>
    <row r="230" spans="1:6" ht="17.25" x14ac:dyDescent="0.4">
      <c r="A230" s="16" t="str">
        <f>IFERROR(IF(INDEX(Tasks!$A$3:$A$302,MATCH(SMALL(Engine!$A$2:$A$301,ROWS($A$7:$A230)),Engine!$A$2:$A$301,0))="","",INDEX(Tasks!$A$3:$A$302,MATCH(SMALL(Engine!$A$2:$A$301,ROWS($A$7:$A230)),Engine!$A$2:$A$301,0))),"")</f>
        <v/>
      </c>
      <c r="B230" s="16" t="str">
        <f>IFERROR(IF(INDEX(Tasks!$B$3:$B$302,MATCH(SMALL(Engine!$A$2:$A$301,ROWS($A$7:$A230)),Engine!$A$2:$A$301,0))="","",INDEX(Tasks!$B$3:$B$302,MATCH(SMALL(Engine!$A$2:$A$301,ROWS($A$7:$A230)),Engine!$A$2:$A$301,0))),"")</f>
        <v/>
      </c>
      <c r="C230" s="16" t="str">
        <f>IFERROR(IF(INDEX(Tasks!$C$3:$C$302,MATCH(SMALL(Engine!$A$2:$A$301,ROWS($A$7:$A230)),Engine!$A$2:$A$301,0))="","",INDEX(Tasks!$C$3:$C$302,MATCH(SMALL(Engine!$A$2:$A$301,ROWS($A$7:$A230)),Engine!$A$2:$A$301,0))),"")</f>
        <v/>
      </c>
      <c r="D230" s="16" t="str">
        <f>IFERROR(IF(INDEX(Tasks!$D$3:$D$302,MATCH(SMALL(Engine!$A$2:$A$301,ROWS($A$7:$A230)),Engine!$A$2:$A$301,0))="","",INDEX(Tasks!$D$3:$D$302,MATCH(SMALL(Engine!$A$2:$A$301,ROWS($A$7:$A230)),Engine!$A$2:$A$301,0))),"")</f>
        <v/>
      </c>
      <c r="E230" s="17" t="str">
        <f>IFERROR(IF(INDEX(Tasks!$F$3:$F$302,MATCH(SMALL(Engine!$A$2:$A$301,ROWS($A$7:$A230)),Engine!$A$2:$A$301,0))="","",INDEX(Tasks!$F$3:$F$302,MATCH(SMALL(Engine!$A$2:$A$301,ROWS($A$7:$A230)),Engine!$A$2:$A$301,0))),"")</f>
        <v/>
      </c>
      <c r="F230" s="16" t="str">
        <f t="shared" ca="1" si="3"/>
        <v/>
      </c>
    </row>
    <row r="231" spans="1:6" ht="17.25" x14ac:dyDescent="0.4">
      <c r="A231" s="16" t="str">
        <f>IFERROR(IF(INDEX(Tasks!$A$3:$A$302,MATCH(SMALL(Engine!$A$2:$A$301,ROWS($A$7:$A231)),Engine!$A$2:$A$301,0))="","",INDEX(Tasks!$A$3:$A$302,MATCH(SMALL(Engine!$A$2:$A$301,ROWS($A$7:$A231)),Engine!$A$2:$A$301,0))),"")</f>
        <v/>
      </c>
      <c r="B231" s="16" t="str">
        <f>IFERROR(IF(INDEX(Tasks!$B$3:$B$302,MATCH(SMALL(Engine!$A$2:$A$301,ROWS($A$7:$A231)),Engine!$A$2:$A$301,0))="","",INDEX(Tasks!$B$3:$B$302,MATCH(SMALL(Engine!$A$2:$A$301,ROWS($A$7:$A231)),Engine!$A$2:$A$301,0))),"")</f>
        <v/>
      </c>
      <c r="C231" s="16" t="str">
        <f>IFERROR(IF(INDEX(Tasks!$C$3:$C$302,MATCH(SMALL(Engine!$A$2:$A$301,ROWS($A$7:$A231)),Engine!$A$2:$A$301,0))="","",INDEX(Tasks!$C$3:$C$302,MATCH(SMALL(Engine!$A$2:$A$301,ROWS($A$7:$A231)),Engine!$A$2:$A$301,0))),"")</f>
        <v/>
      </c>
      <c r="D231" s="16" t="str">
        <f>IFERROR(IF(INDEX(Tasks!$D$3:$D$302,MATCH(SMALL(Engine!$A$2:$A$301,ROWS($A$7:$A231)),Engine!$A$2:$A$301,0))="","",INDEX(Tasks!$D$3:$D$302,MATCH(SMALL(Engine!$A$2:$A$301,ROWS($A$7:$A231)),Engine!$A$2:$A$301,0))),"")</f>
        <v/>
      </c>
      <c r="E231" s="17" t="str">
        <f>IFERROR(IF(INDEX(Tasks!$F$3:$F$302,MATCH(SMALL(Engine!$A$2:$A$301,ROWS($A$7:$A231)),Engine!$A$2:$A$301,0))="","",INDEX(Tasks!$F$3:$F$302,MATCH(SMALL(Engine!$A$2:$A$301,ROWS($A$7:$A231)),Engine!$A$2:$A$301,0))),"")</f>
        <v/>
      </c>
      <c r="F231" s="16" t="str">
        <f t="shared" ca="1" si="3"/>
        <v/>
      </c>
    </row>
    <row r="232" spans="1:6" ht="17.25" x14ac:dyDescent="0.4">
      <c r="A232" s="16" t="str">
        <f>IFERROR(IF(INDEX(Tasks!$A$3:$A$302,MATCH(SMALL(Engine!$A$2:$A$301,ROWS($A$7:$A232)),Engine!$A$2:$A$301,0))="","",INDEX(Tasks!$A$3:$A$302,MATCH(SMALL(Engine!$A$2:$A$301,ROWS($A$7:$A232)),Engine!$A$2:$A$301,0))),"")</f>
        <v/>
      </c>
      <c r="B232" s="16" t="str">
        <f>IFERROR(IF(INDEX(Tasks!$B$3:$B$302,MATCH(SMALL(Engine!$A$2:$A$301,ROWS($A$7:$A232)),Engine!$A$2:$A$301,0))="","",INDEX(Tasks!$B$3:$B$302,MATCH(SMALL(Engine!$A$2:$A$301,ROWS($A$7:$A232)),Engine!$A$2:$A$301,0))),"")</f>
        <v/>
      </c>
      <c r="C232" s="16" t="str">
        <f>IFERROR(IF(INDEX(Tasks!$C$3:$C$302,MATCH(SMALL(Engine!$A$2:$A$301,ROWS($A$7:$A232)),Engine!$A$2:$A$301,0))="","",INDEX(Tasks!$C$3:$C$302,MATCH(SMALL(Engine!$A$2:$A$301,ROWS($A$7:$A232)),Engine!$A$2:$A$301,0))),"")</f>
        <v/>
      </c>
      <c r="D232" s="16" t="str">
        <f>IFERROR(IF(INDEX(Tasks!$D$3:$D$302,MATCH(SMALL(Engine!$A$2:$A$301,ROWS($A$7:$A232)),Engine!$A$2:$A$301,0))="","",INDEX(Tasks!$D$3:$D$302,MATCH(SMALL(Engine!$A$2:$A$301,ROWS($A$7:$A232)),Engine!$A$2:$A$301,0))),"")</f>
        <v/>
      </c>
      <c r="E232" s="17" t="str">
        <f>IFERROR(IF(INDEX(Tasks!$F$3:$F$302,MATCH(SMALL(Engine!$A$2:$A$301,ROWS($A$7:$A232)),Engine!$A$2:$A$301,0))="","",INDEX(Tasks!$F$3:$F$302,MATCH(SMALL(Engine!$A$2:$A$301,ROWS($A$7:$A232)),Engine!$A$2:$A$301,0))),"")</f>
        <v/>
      </c>
      <c r="F232" s="16" t="str">
        <f t="shared" ca="1" si="3"/>
        <v/>
      </c>
    </row>
    <row r="233" spans="1:6" ht="17.25" x14ac:dyDescent="0.4">
      <c r="A233" s="16" t="str">
        <f>IFERROR(IF(INDEX(Tasks!$A$3:$A$302,MATCH(SMALL(Engine!$A$2:$A$301,ROWS($A$7:$A233)),Engine!$A$2:$A$301,0))="","",INDEX(Tasks!$A$3:$A$302,MATCH(SMALL(Engine!$A$2:$A$301,ROWS($A$7:$A233)),Engine!$A$2:$A$301,0))),"")</f>
        <v/>
      </c>
      <c r="B233" s="16" t="str">
        <f>IFERROR(IF(INDEX(Tasks!$B$3:$B$302,MATCH(SMALL(Engine!$A$2:$A$301,ROWS($A$7:$A233)),Engine!$A$2:$A$301,0))="","",INDEX(Tasks!$B$3:$B$302,MATCH(SMALL(Engine!$A$2:$A$301,ROWS($A$7:$A233)),Engine!$A$2:$A$301,0))),"")</f>
        <v/>
      </c>
      <c r="C233" s="16" t="str">
        <f>IFERROR(IF(INDEX(Tasks!$C$3:$C$302,MATCH(SMALL(Engine!$A$2:$A$301,ROWS($A$7:$A233)),Engine!$A$2:$A$301,0))="","",INDEX(Tasks!$C$3:$C$302,MATCH(SMALL(Engine!$A$2:$A$301,ROWS($A$7:$A233)),Engine!$A$2:$A$301,0))),"")</f>
        <v/>
      </c>
      <c r="D233" s="16" t="str">
        <f>IFERROR(IF(INDEX(Tasks!$D$3:$D$302,MATCH(SMALL(Engine!$A$2:$A$301,ROWS($A$7:$A233)),Engine!$A$2:$A$301,0))="","",INDEX(Tasks!$D$3:$D$302,MATCH(SMALL(Engine!$A$2:$A$301,ROWS($A$7:$A233)),Engine!$A$2:$A$301,0))),"")</f>
        <v/>
      </c>
      <c r="E233" s="17" t="str">
        <f>IFERROR(IF(INDEX(Tasks!$F$3:$F$302,MATCH(SMALL(Engine!$A$2:$A$301,ROWS($A$7:$A233)),Engine!$A$2:$A$301,0))="","",INDEX(Tasks!$F$3:$F$302,MATCH(SMALL(Engine!$A$2:$A$301,ROWS($A$7:$A233)),Engine!$A$2:$A$301,0))),"")</f>
        <v/>
      </c>
      <c r="F233" s="16" t="str">
        <f t="shared" ca="1" si="3"/>
        <v/>
      </c>
    </row>
    <row r="234" spans="1:6" ht="17.25" x14ac:dyDescent="0.4">
      <c r="A234" s="16" t="str">
        <f>IFERROR(IF(INDEX(Tasks!$A$3:$A$302,MATCH(SMALL(Engine!$A$2:$A$301,ROWS($A$7:$A234)),Engine!$A$2:$A$301,0))="","",INDEX(Tasks!$A$3:$A$302,MATCH(SMALL(Engine!$A$2:$A$301,ROWS($A$7:$A234)),Engine!$A$2:$A$301,0))),"")</f>
        <v/>
      </c>
      <c r="B234" s="16" t="str">
        <f>IFERROR(IF(INDEX(Tasks!$B$3:$B$302,MATCH(SMALL(Engine!$A$2:$A$301,ROWS($A$7:$A234)),Engine!$A$2:$A$301,0))="","",INDEX(Tasks!$B$3:$B$302,MATCH(SMALL(Engine!$A$2:$A$301,ROWS($A$7:$A234)),Engine!$A$2:$A$301,0))),"")</f>
        <v/>
      </c>
      <c r="C234" s="16" t="str">
        <f>IFERROR(IF(INDEX(Tasks!$C$3:$C$302,MATCH(SMALL(Engine!$A$2:$A$301,ROWS($A$7:$A234)),Engine!$A$2:$A$301,0))="","",INDEX(Tasks!$C$3:$C$302,MATCH(SMALL(Engine!$A$2:$A$301,ROWS($A$7:$A234)),Engine!$A$2:$A$301,0))),"")</f>
        <v/>
      </c>
      <c r="D234" s="16" t="str">
        <f>IFERROR(IF(INDEX(Tasks!$D$3:$D$302,MATCH(SMALL(Engine!$A$2:$A$301,ROWS($A$7:$A234)),Engine!$A$2:$A$301,0))="","",INDEX(Tasks!$D$3:$D$302,MATCH(SMALL(Engine!$A$2:$A$301,ROWS($A$7:$A234)),Engine!$A$2:$A$301,0))),"")</f>
        <v/>
      </c>
      <c r="E234" s="17" t="str">
        <f>IFERROR(IF(INDEX(Tasks!$F$3:$F$302,MATCH(SMALL(Engine!$A$2:$A$301,ROWS($A$7:$A234)),Engine!$A$2:$A$301,0))="","",INDEX(Tasks!$F$3:$F$302,MATCH(SMALL(Engine!$A$2:$A$301,ROWS($A$7:$A234)),Engine!$A$2:$A$301,0))),"")</f>
        <v/>
      </c>
      <c r="F234" s="16" t="str">
        <f t="shared" ca="1" si="3"/>
        <v/>
      </c>
    </row>
    <row r="235" spans="1:6" ht="17.25" x14ac:dyDescent="0.4">
      <c r="A235" s="16" t="str">
        <f>IFERROR(IF(INDEX(Tasks!$A$3:$A$302,MATCH(SMALL(Engine!$A$2:$A$301,ROWS($A$7:$A235)),Engine!$A$2:$A$301,0))="","",INDEX(Tasks!$A$3:$A$302,MATCH(SMALL(Engine!$A$2:$A$301,ROWS($A$7:$A235)),Engine!$A$2:$A$301,0))),"")</f>
        <v/>
      </c>
      <c r="B235" s="16" t="str">
        <f>IFERROR(IF(INDEX(Tasks!$B$3:$B$302,MATCH(SMALL(Engine!$A$2:$A$301,ROWS($A$7:$A235)),Engine!$A$2:$A$301,0))="","",INDEX(Tasks!$B$3:$B$302,MATCH(SMALL(Engine!$A$2:$A$301,ROWS($A$7:$A235)),Engine!$A$2:$A$301,0))),"")</f>
        <v/>
      </c>
      <c r="C235" s="16" t="str">
        <f>IFERROR(IF(INDEX(Tasks!$C$3:$C$302,MATCH(SMALL(Engine!$A$2:$A$301,ROWS($A$7:$A235)),Engine!$A$2:$A$301,0))="","",INDEX(Tasks!$C$3:$C$302,MATCH(SMALL(Engine!$A$2:$A$301,ROWS($A$7:$A235)),Engine!$A$2:$A$301,0))),"")</f>
        <v/>
      </c>
      <c r="D235" s="16" t="str">
        <f>IFERROR(IF(INDEX(Tasks!$D$3:$D$302,MATCH(SMALL(Engine!$A$2:$A$301,ROWS($A$7:$A235)),Engine!$A$2:$A$301,0))="","",INDEX(Tasks!$D$3:$D$302,MATCH(SMALL(Engine!$A$2:$A$301,ROWS($A$7:$A235)),Engine!$A$2:$A$301,0))),"")</f>
        <v/>
      </c>
      <c r="E235" s="17" t="str">
        <f>IFERROR(IF(INDEX(Tasks!$F$3:$F$302,MATCH(SMALL(Engine!$A$2:$A$301,ROWS($A$7:$A235)),Engine!$A$2:$A$301,0))="","",INDEX(Tasks!$F$3:$F$302,MATCH(SMALL(Engine!$A$2:$A$301,ROWS($A$7:$A235)),Engine!$A$2:$A$301,0))),"")</f>
        <v/>
      </c>
      <c r="F235" s="16" t="str">
        <f t="shared" ca="1" si="3"/>
        <v/>
      </c>
    </row>
    <row r="236" spans="1:6" ht="17.25" x14ac:dyDescent="0.4">
      <c r="A236" s="16" t="str">
        <f>IFERROR(IF(INDEX(Tasks!$A$3:$A$302,MATCH(SMALL(Engine!$A$2:$A$301,ROWS($A$7:$A236)),Engine!$A$2:$A$301,0))="","",INDEX(Tasks!$A$3:$A$302,MATCH(SMALL(Engine!$A$2:$A$301,ROWS($A$7:$A236)),Engine!$A$2:$A$301,0))),"")</f>
        <v/>
      </c>
      <c r="B236" s="16" t="str">
        <f>IFERROR(IF(INDEX(Tasks!$B$3:$B$302,MATCH(SMALL(Engine!$A$2:$A$301,ROWS($A$7:$A236)),Engine!$A$2:$A$301,0))="","",INDEX(Tasks!$B$3:$B$302,MATCH(SMALL(Engine!$A$2:$A$301,ROWS($A$7:$A236)),Engine!$A$2:$A$301,0))),"")</f>
        <v/>
      </c>
      <c r="C236" s="16" t="str">
        <f>IFERROR(IF(INDEX(Tasks!$C$3:$C$302,MATCH(SMALL(Engine!$A$2:$A$301,ROWS($A$7:$A236)),Engine!$A$2:$A$301,0))="","",INDEX(Tasks!$C$3:$C$302,MATCH(SMALL(Engine!$A$2:$A$301,ROWS($A$7:$A236)),Engine!$A$2:$A$301,0))),"")</f>
        <v/>
      </c>
      <c r="D236" s="16" t="str">
        <f>IFERROR(IF(INDEX(Tasks!$D$3:$D$302,MATCH(SMALL(Engine!$A$2:$A$301,ROWS($A$7:$A236)),Engine!$A$2:$A$301,0))="","",INDEX(Tasks!$D$3:$D$302,MATCH(SMALL(Engine!$A$2:$A$301,ROWS($A$7:$A236)),Engine!$A$2:$A$301,0))),"")</f>
        <v/>
      </c>
      <c r="E236" s="17" t="str">
        <f>IFERROR(IF(INDEX(Tasks!$F$3:$F$302,MATCH(SMALL(Engine!$A$2:$A$301,ROWS($A$7:$A236)),Engine!$A$2:$A$301,0))="","",INDEX(Tasks!$F$3:$F$302,MATCH(SMALL(Engine!$A$2:$A$301,ROWS($A$7:$A236)),Engine!$A$2:$A$301,0))),"")</f>
        <v/>
      </c>
      <c r="F236" s="16" t="str">
        <f t="shared" ca="1" si="3"/>
        <v/>
      </c>
    </row>
    <row r="237" spans="1:6" ht="17.25" x14ac:dyDescent="0.4">
      <c r="A237" s="16" t="str">
        <f>IFERROR(IF(INDEX(Tasks!$A$3:$A$302,MATCH(SMALL(Engine!$A$2:$A$301,ROWS($A$7:$A237)),Engine!$A$2:$A$301,0))="","",INDEX(Tasks!$A$3:$A$302,MATCH(SMALL(Engine!$A$2:$A$301,ROWS($A$7:$A237)),Engine!$A$2:$A$301,0))),"")</f>
        <v/>
      </c>
      <c r="B237" s="16" t="str">
        <f>IFERROR(IF(INDEX(Tasks!$B$3:$B$302,MATCH(SMALL(Engine!$A$2:$A$301,ROWS($A$7:$A237)),Engine!$A$2:$A$301,0))="","",INDEX(Tasks!$B$3:$B$302,MATCH(SMALL(Engine!$A$2:$A$301,ROWS($A$7:$A237)),Engine!$A$2:$A$301,0))),"")</f>
        <v/>
      </c>
      <c r="C237" s="16" t="str">
        <f>IFERROR(IF(INDEX(Tasks!$C$3:$C$302,MATCH(SMALL(Engine!$A$2:$A$301,ROWS($A$7:$A237)),Engine!$A$2:$A$301,0))="","",INDEX(Tasks!$C$3:$C$302,MATCH(SMALL(Engine!$A$2:$A$301,ROWS($A$7:$A237)),Engine!$A$2:$A$301,0))),"")</f>
        <v/>
      </c>
      <c r="D237" s="16" t="str">
        <f>IFERROR(IF(INDEX(Tasks!$D$3:$D$302,MATCH(SMALL(Engine!$A$2:$A$301,ROWS($A$7:$A237)),Engine!$A$2:$A$301,0))="","",INDEX(Tasks!$D$3:$D$302,MATCH(SMALL(Engine!$A$2:$A$301,ROWS($A$7:$A237)),Engine!$A$2:$A$301,0))),"")</f>
        <v/>
      </c>
      <c r="E237" s="17" t="str">
        <f>IFERROR(IF(INDEX(Tasks!$F$3:$F$302,MATCH(SMALL(Engine!$A$2:$A$301,ROWS($A$7:$A237)),Engine!$A$2:$A$301,0))="","",INDEX(Tasks!$F$3:$F$302,MATCH(SMALL(Engine!$A$2:$A$301,ROWS($A$7:$A237)),Engine!$A$2:$A$301,0))),"")</f>
        <v/>
      </c>
      <c r="F237" s="16" t="str">
        <f t="shared" ca="1" si="3"/>
        <v/>
      </c>
    </row>
    <row r="238" spans="1:6" ht="17.25" x14ac:dyDescent="0.4">
      <c r="A238" s="16" t="str">
        <f>IFERROR(IF(INDEX(Tasks!$A$3:$A$302,MATCH(SMALL(Engine!$A$2:$A$301,ROWS($A$7:$A238)),Engine!$A$2:$A$301,0))="","",INDEX(Tasks!$A$3:$A$302,MATCH(SMALL(Engine!$A$2:$A$301,ROWS($A$7:$A238)),Engine!$A$2:$A$301,0))),"")</f>
        <v/>
      </c>
      <c r="B238" s="16" t="str">
        <f>IFERROR(IF(INDEX(Tasks!$B$3:$B$302,MATCH(SMALL(Engine!$A$2:$A$301,ROWS($A$7:$A238)),Engine!$A$2:$A$301,0))="","",INDEX(Tasks!$B$3:$B$302,MATCH(SMALL(Engine!$A$2:$A$301,ROWS($A$7:$A238)),Engine!$A$2:$A$301,0))),"")</f>
        <v/>
      </c>
      <c r="C238" s="16" t="str">
        <f>IFERROR(IF(INDEX(Tasks!$C$3:$C$302,MATCH(SMALL(Engine!$A$2:$A$301,ROWS($A$7:$A238)),Engine!$A$2:$A$301,0))="","",INDEX(Tasks!$C$3:$C$302,MATCH(SMALL(Engine!$A$2:$A$301,ROWS($A$7:$A238)),Engine!$A$2:$A$301,0))),"")</f>
        <v/>
      </c>
      <c r="D238" s="16" t="str">
        <f>IFERROR(IF(INDEX(Tasks!$D$3:$D$302,MATCH(SMALL(Engine!$A$2:$A$301,ROWS($A$7:$A238)),Engine!$A$2:$A$301,0))="","",INDEX(Tasks!$D$3:$D$302,MATCH(SMALL(Engine!$A$2:$A$301,ROWS($A$7:$A238)),Engine!$A$2:$A$301,0))),"")</f>
        <v/>
      </c>
      <c r="E238" s="17" t="str">
        <f>IFERROR(IF(INDEX(Tasks!$F$3:$F$302,MATCH(SMALL(Engine!$A$2:$A$301,ROWS($A$7:$A238)),Engine!$A$2:$A$301,0))="","",INDEX(Tasks!$F$3:$F$302,MATCH(SMALL(Engine!$A$2:$A$301,ROWS($A$7:$A238)),Engine!$A$2:$A$301,0))),"")</f>
        <v/>
      </c>
      <c r="F238" s="16" t="str">
        <f t="shared" ca="1" si="3"/>
        <v/>
      </c>
    </row>
    <row r="239" spans="1:6" ht="17.25" x14ac:dyDescent="0.4">
      <c r="A239" s="16" t="str">
        <f>IFERROR(IF(INDEX(Tasks!$A$3:$A$302,MATCH(SMALL(Engine!$A$2:$A$301,ROWS($A$7:$A239)),Engine!$A$2:$A$301,0))="","",INDEX(Tasks!$A$3:$A$302,MATCH(SMALL(Engine!$A$2:$A$301,ROWS($A$7:$A239)),Engine!$A$2:$A$301,0))),"")</f>
        <v/>
      </c>
      <c r="B239" s="16" t="str">
        <f>IFERROR(IF(INDEX(Tasks!$B$3:$B$302,MATCH(SMALL(Engine!$A$2:$A$301,ROWS($A$7:$A239)),Engine!$A$2:$A$301,0))="","",INDEX(Tasks!$B$3:$B$302,MATCH(SMALL(Engine!$A$2:$A$301,ROWS($A$7:$A239)),Engine!$A$2:$A$301,0))),"")</f>
        <v/>
      </c>
      <c r="C239" s="16" t="str">
        <f>IFERROR(IF(INDEX(Tasks!$C$3:$C$302,MATCH(SMALL(Engine!$A$2:$A$301,ROWS($A$7:$A239)),Engine!$A$2:$A$301,0))="","",INDEX(Tasks!$C$3:$C$302,MATCH(SMALL(Engine!$A$2:$A$301,ROWS($A$7:$A239)),Engine!$A$2:$A$301,0))),"")</f>
        <v/>
      </c>
      <c r="D239" s="16" t="str">
        <f>IFERROR(IF(INDEX(Tasks!$D$3:$D$302,MATCH(SMALL(Engine!$A$2:$A$301,ROWS($A$7:$A239)),Engine!$A$2:$A$301,0))="","",INDEX(Tasks!$D$3:$D$302,MATCH(SMALL(Engine!$A$2:$A$301,ROWS($A$7:$A239)),Engine!$A$2:$A$301,0))),"")</f>
        <v/>
      </c>
      <c r="E239" s="17" t="str">
        <f>IFERROR(IF(INDEX(Tasks!$F$3:$F$302,MATCH(SMALL(Engine!$A$2:$A$301,ROWS($A$7:$A239)),Engine!$A$2:$A$301,0))="","",INDEX(Tasks!$F$3:$F$302,MATCH(SMALL(Engine!$A$2:$A$301,ROWS($A$7:$A239)),Engine!$A$2:$A$301,0))),"")</f>
        <v/>
      </c>
      <c r="F239" s="16" t="str">
        <f t="shared" ca="1" si="3"/>
        <v/>
      </c>
    </row>
    <row r="240" spans="1:6" ht="17.25" x14ac:dyDescent="0.4">
      <c r="A240" s="16" t="str">
        <f>IFERROR(IF(INDEX(Tasks!$A$3:$A$302,MATCH(SMALL(Engine!$A$2:$A$301,ROWS($A$7:$A240)),Engine!$A$2:$A$301,0))="","",INDEX(Tasks!$A$3:$A$302,MATCH(SMALL(Engine!$A$2:$A$301,ROWS($A$7:$A240)),Engine!$A$2:$A$301,0))),"")</f>
        <v/>
      </c>
      <c r="B240" s="16" t="str">
        <f>IFERROR(IF(INDEX(Tasks!$B$3:$B$302,MATCH(SMALL(Engine!$A$2:$A$301,ROWS($A$7:$A240)),Engine!$A$2:$A$301,0))="","",INDEX(Tasks!$B$3:$B$302,MATCH(SMALL(Engine!$A$2:$A$301,ROWS($A$7:$A240)),Engine!$A$2:$A$301,0))),"")</f>
        <v/>
      </c>
      <c r="C240" s="16" t="str">
        <f>IFERROR(IF(INDEX(Tasks!$C$3:$C$302,MATCH(SMALL(Engine!$A$2:$A$301,ROWS($A$7:$A240)),Engine!$A$2:$A$301,0))="","",INDEX(Tasks!$C$3:$C$302,MATCH(SMALL(Engine!$A$2:$A$301,ROWS($A$7:$A240)),Engine!$A$2:$A$301,0))),"")</f>
        <v/>
      </c>
      <c r="D240" s="16" t="str">
        <f>IFERROR(IF(INDEX(Tasks!$D$3:$D$302,MATCH(SMALL(Engine!$A$2:$A$301,ROWS($A$7:$A240)),Engine!$A$2:$A$301,0))="","",INDEX(Tasks!$D$3:$D$302,MATCH(SMALL(Engine!$A$2:$A$301,ROWS($A$7:$A240)),Engine!$A$2:$A$301,0))),"")</f>
        <v/>
      </c>
      <c r="E240" s="17" t="str">
        <f>IFERROR(IF(INDEX(Tasks!$F$3:$F$302,MATCH(SMALL(Engine!$A$2:$A$301,ROWS($A$7:$A240)),Engine!$A$2:$A$301,0))="","",INDEX(Tasks!$F$3:$F$302,MATCH(SMALL(Engine!$A$2:$A$301,ROWS($A$7:$A240)),Engine!$A$2:$A$301,0))),"")</f>
        <v/>
      </c>
      <c r="F240" s="16" t="str">
        <f t="shared" ca="1" si="3"/>
        <v/>
      </c>
    </row>
    <row r="241" spans="1:6" ht="17.25" x14ac:dyDescent="0.4">
      <c r="A241" s="16" t="str">
        <f>IFERROR(IF(INDEX(Tasks!$A$3:$A$302,MATCH(SMALL(Engine!$A$2:$A$301,ROWS($A$7:$A241)),Engine!$A$2:$A$301,0))="","",INDEX(Tasks!$A$3:$A$302,MATCH(SMALL(Engine!$A$2:$A$301,ROWS($A$7:$A241)),Engine!$A$2:$A$301,0))),"")</f>
        <v/>
      </c>
      <c r="B241" s="16" t="str">
        <f>IFERROR(IF(INDEX(Tasks!$B$3:$B$302,MATCH(SMALL(Engine!$A$2:$A$301,ROWS($A$7:$A241)),Engine!$A$2:$A$301,0))="","",INDEX(Tasks!$B$3:$B$302,MATCH(SMALL(Engine!$A$2:$A$301,ROWS($A$7:$A241)),Engine!$A$2:$A$301,0))),"")</f>
        <v/>
      </c>
      <c r="C241" s="16" t="str">
        <f>IFERROR(IF(INDEX(Tasks!$C$3:$C$302,MATCH(SMALL(Engine!$A$2:$A$301,ROWS($A$7:$A241)),Engine!$A$2:$A$301,0))="","",INDEX(Tasks!$C$3:$C$302,MATCH(SMALL(Engine!$A$2:$A$301,ROWS($A$7:$A241)),Engine!$A$2:$A$301,0))),"")</f>
        <v/>
      </c>
      <c r="D241" s="16" t="str">
        <f>IFERROR(IF(INDEX(Tasks!$D$3:$D$302,MATCH(SMALL(Engine!$A$2:$A$301,ROWS($A$7:$A241)),Engine!$A$2:$A$301,0))="","",INDEX(Tasks!$D$3:$D$302,MATCH(SMALL(Engine!$A$2:$A$301,ROWS($A$7:$A241)),Engine!$A$2:$A$301,0))),"")</f>
        <v/>
      </c>
      <c r="E241" s="17" t="str">
        <f>IFERROR(IF(INDEX(Tasks!$F$3:$F$302,MATCH(SMALL(Engine!$A$2:$A$301,ROWS($A$7:$A241)),Engine!$A$2:$A$301,0))="","",INDEX(Tasks!$F$3:$F$302,MATCH(SMALL(Engine!$A$2:$A$301,ROWS($A$7:$A241)),Engine!$A$2:$A$301,0))),"")</f>
        <v/>
      </c>
      <c r="F241" s="16" t="str">
        <f t="shared" ca="1" si="3"/>
        <v/>
      </c>
    </row>
    <row r="242" spans="1:6" ht="17.25" x14ac:dyDescent="0.4">
      <c r="A242" s="16" t="str">
        <f>IFERROR(IF(INDEX(Tasks!$A$3:$A$302,MATCH(SMALL(Engine!$A$2:$A$301,ROWS($A$7:$A242)),Engine!$A$2:$A$301,0))="","",INDEX(Tasks!$A$3:$A$302,MATCH(SMALL(Engine!$A$2:$A$301,ROWS($A$7:$A242)),Engine!$A$2:$A$301,0))),"")</f>
        <v/>
      </c>
      <c r="B242" s="16" t="str">
        <f>IFERROR(IF(INDEX(Tasks!$B$3:$B$302,MATCH(SMALL(Engine!$A$2:$A$301,ROWS($A$7:$A242)),Engine!$A$2:$A$301,0))="","",INDEX(Tasks!$B$3:$B$302,MATCH(SMALL(Engine!$A$2:$A$301,ROWS($A$7:$A242)),Engine!$A$2:$A$301,0))),"")</f>
        <v/>
      </c>
      <c r="C242" s="16" t="str">
        <f>IFERROR(IF(INDEX(Tasks!$C$3:$C$302,MATCH(SMALL(Engine!$A$2:$A$301,ROWS($A$7:$A242)),Engine!$A$2:$A$301,0))="","",INDEX(Tasks!$C$3:$C$302,MATCH(SMALL(Engine!$A$2:$A$301,ROWS($A$7:$A242)),Engine!$A$2:$A$301,0))),"")</f>
        <v/>
      </c>
      <c r="D242" s="16" t="str">
        <f>IFERROR(IF(INDEX(Tasks!$D$3:$D$302,MATCH(SMALL(Engine!$A$2:$A$301,ROWS($A$7:$A242)),Engine!$A$2:$A$301,0))="","",INDEX(Tasks!$D$3:$D$302,MATCH(SMALL(Engine!$A$2:$A$301,ROWS($A$7:$A242)),Engine!$A$2:$A$301,0))),"")</f>
        <v/>
      </c>
      <c r="E242" s="17" t="str">
        <f>IFERROR(IF(INDEX(Tasks!$F$3:$F$302,MATCH(SMALL(Engine!$A$2:$A$301,ROWS($A$7:$A242)),Engine!$A$2:$A$301,0))="","",INDEX(Tasks!$F$3:$F$302,MATCH(SMALL(Engine!$A$2:$A$301,ROWS($A$7:$A242)),Engine!$A$2:$A$301,0))),"")</f>
        <v/>
      </c>
      <c r="F242" s="16" t="str">
        <f t="shared" ca="1" si="3"/>
        <v/>
      </c>
    </row>
    <row r="243" spans="1:6" ht="17.25" x14ac:dyDescent="0.4">
      <c r="A243" s="16" t="str">
        <f>IFERROR(IF(INDEX(Tasks!$A$3:$A$302,MATCH(SMALL(Engine!$A$2:$A$301,ROWS($A$7:$A243)),Engine!$A$2:$A$301,0))="","",INDEX(Tasks!$A$3:$A$302,MATCH(SMALL(Engine!$A$2:$A$301,ROWS($A$7:$A243)),Engine!$A$2:$A$301,0))),"")</f>
        <v/>
      </c>
      <c r="B243" s="16" t="str">
        <f>IFERROR(IF(INDEX(Tasks!$B$3:$B$302,MATCH(SMALL(Engine!$A$2:$A$301,ROWS($A$7:$A243)),Engine!$A$2:$A$301,0))="","",INDEX(Tasks!$B$3:$B$302,MATCH(SMALL(Engine!$A$2:$A$301,ROWS($A$7:$A243)),Engine!$A$2:$A$301,0))),"")</f>
        <v/>
      </c>
      <c r="C243" s="16" t="str">
        <f>IFERROR(IF(INDEX(Tasks!$C$3:$C$302,MATCH(SMALL(Engine!$A$2:$A$301,ROWS($A$7:$A243)),Engine!$A$2:$A$301,0))="","",INDEX(Tasks!$C$3:$C$302,MATCH(SMALL(Engine!$A$2:$A$301,ROWS($A$7:$A243)),Engine!$A$2:$A$301,0))),"")</f>
        <v/>
      </c>
      <c r="D243" s="16" t="str">
        <f>IFERROR(IF(INDEX(Tasks!$D$3:$D$302,MATCH(SMALL(Engine!$A$2:$A$301,ROWS($A$7:$A243)),Engine!$A$2:$A$301,0))="","",INDEX(Tasks!$D$3:$D$302,MATCH(SMALL(Engine!$A$2:$A$301,ROWS($A$7:$A243)),Engine!$A$2:$A$301,0))),"")</f>
        <v/>
      </c>
      <c r="E243" s="17" t="str">
        <f>IFERROR(IF(INDEX(Tasks!$F$3:$F$302,MATCH(SMALL(Engine!$A$2:$A$301,ROWS($A$7:$A243)),Engine!$A$2:$A$301,0))="","",INDEX(Tasks!$F$3:$F$302,MATCH(SMALL(Engine!$A$2:$A$301,ROWS($A$7:$A243)),Engine!$A$2:$A$301,0))),"")</f>
        <v/>
      </c>
      <c r="F243" s="16" t="str">
        <f t="shared" ca="1" si="3"/>
        <v/>
      </c>
    </row>
    <row r="244" spans="1:6" ht="17.25" x14ac:dyDescent="0.4">
      <c r="A244" s="16" t="str">
        <f>IFERROR(IF(INDEX(Tasks!$A$3:$A$302,MATCH(SMALL(Engine!$A$2:$A$301,ROWS($A$7:$A244)),Engine!$A$2:$A$301,0))="","",INDEX(Tasks!$A$3:$A$302,MATCH(SMALL(Engine!$A$2:$A$301,ROWS($A$7:$A244)),Engine!$A$2:$A$301,0))),"")</f>
        <v/>
      </c>
      <c r="B244" s="16" t="str">
        <f>IFERROR(IF(INDEX(Tasks!$B$3:$B$302,MATCH(SMALL(Engine!$A$2:$A$301,ROWS($A$7:$A244)),Engine!$A$2:$A$301,0))="","",INDEX(Tasks!$B$3:$B$302,MATCH(SMALL(Engine!$A$2:$A$301,ROWS($A$7:$A244)),Engine!$A$2:$A$301,0))),"")</f>
        <v/>
      </c>
      <c r="C244" s="16" t="str">
        <f>IFERROR(IF(INDEX(Tasks!$C$3:$C$302,MATCH(SMALL(Engine!$A$2:$A$301,ROWS($A$7:$A244)),Engine!$A$2:$A$301,0))="","",INDEX(Tasks!$C$3:$C$302,MATCH(SMALL(Engine!$A$2:$A$301,ROWS($A$7:$A244)),Engine!$A$2:$A$301,0))),"")</f>
        <v/>
      </c>
      <c r="D244" s="16" t="str">
        <f>IFERROR(IF(INDEX(Tasks!$D$3:$D$302,MATCH(SMALL(Engine!$A$2:$A$301,ROWS($A$7:$A244)),Engine!$A$2:$A$301,0))="","",INDEX(Tasks!$D$3:$D$302,MATCH(SMALL(Engine!$A$2:$A$301,ROWS($A$7:$A244)),Engine!$A$2:$A$301,0))),"")</f>
        <v/>
      </c>
      <c r="E244" s="17" t="str">
        <f>IFERROR(IF(INDEX(Tasks!$F$3:$F$302,MATCH(SMALL(Engine!$A$2:$A$301,ROWS($A$7:$A244)),Engine!$A$2:$A$301,0))="","",INDEX(Tasks!$F$3:$F$302,MATCH(SMALL(Engine!$A$2:$A$301,ROWS($A$7:$A244)),Engine!$A$2:$A$301,0))),"")</f>
        <v/>
      </c>
      <c r="F244" s="16" t="str">
        <f t="shared" ca="1" si="3"/>
        <v/>
      </c>
    </row>
    <row r="245" spans="1:6" ht="17.25" x14ac:dyDescent="0.4">
      <c r="A245" s="16" t="str">
        <f>IFERROR(IF(INDEX(Tasks!$A$3:$A$302,MATCH(SMALL(Engine!$A$2:$A$301,ROWS($A$7:$A245)),Engine!$A$2:$A$301,0))="","",INDEX(Tasks!$A$3:$A$302,MATCH(SMALL(Engine!$A$2:$A$301,ROWS($A$7:$A245)),Engine!$A$2:$A$301,0))),"")</f>
        <v/>
      </c>
      <c r="B245" s="16" t="str">
        <f>IFERROR(IF(INDEX(Tasks!$B$3:$B$302,MATCH(SMALL(Engine!$A$2:$A$301,ROWS($A$7:$A245)),Engine!$A$2:$A$301,0))="","",INDEX(Tasks!$B$3:$B$302,MATCH(SMALL(Engine!$A$2:$A$301,ROWS($A$7:$A245)),Engine!$A$2:$A$301,0))),"")</f>
        <v/>
      </c>
      <c r="C245" s="16" t="str">
        <f>IFERROR(IF(INDEX(Tasks!$C$3:$C$302,MATCH(SMALL(Engine!$A$2:$A$301,ROWS($A$7:$A245)),Engine!$A$2:$A$301,0))="","",INDEX(Tasks!$C$3:$C$302,MATCH(SMALL(Engine!$A$2:$A$301,ROWS($A$7:$A245)),Engine!$A$2:$A$301,0))),"")</f>
        <v/>
      </c>
      <c r="D245" s="16" t="str">
        <f>IFERROR(IF(INDEX(Tasks!$D$3:$D$302,MATCH(SMALL(Engine!$A$2:$A$301,ROWS($A$7:$A245)),Engine!$A$2:$A$301,0))="","",INDEX(Tasks!$D$3:$D$302,MATCH(SMALL(Engine!$A$2:$A$301,ROWS($A$7:$A245)),Engine!$A$2:$A$301,0))),"")</f>
        <v/>
      </c>
      <c r="E245" s="17" t="str">
        <f>IFERROR(IF(INDEX(Tasks!$F$3:$F$302,MATCH(SMALL(Engine!$A$2:$A$301,ROWS($A$7:$A245)),Engine!$A$2:$A$301,0))="","",INDEX(Tasks!$F$3:$F$302,MATCH(SMALL(Engine!$A$2:$A$301,ROWS($A$7:$A245)),Engine!$A$2:$A$301,0))),"")</f>
        <v/>
      </c>
      <c r="F245" s="16" t="str">
        <f t="shared" ca="1" si="3"/>
        <v/>
      </c>
    </row>
    <row r="246" spans="1:6" ht="17.25" x14ac:dyDescent="0.4">
      <c r="A246" s="16" t="str">
        <f>IFERROR(IF(INDEX(Tasks!$A$3:$A$302,MATCH(SMALL(Engine!$A$2:$A$301,ROWS($A$7:$A246)),Engine!$A$2:$A$301,0))="","",INDEX(Tasks!$A$3:$A$302,MATCH(SMALL(Engine!$A$2:$A$301,ROWS($A$7:$A246)),Engine!$A$2:$A$301,0))),"")</f>
        <v/>
      </c>
      <c r="B246" s="16" t="str">
        <f>IFERROR(IF(INDEX(Tasks!$B$3:$B$302,MATCH(SMALL(Engine!$A$2:$A$301,ROWS($A$7:$A246)),Engine!$A$2:$A$301,0))="","",INDEX(Tasks!$B$3:$B$302,MATCH(SMALL(Engine!$A$2:$A$301,ROWS($A$7:$A246)),Engine!$A$2:$A$301,0))),"")</f>
        <v/>
      </c>
      <c r="C246" s="16" t="str">
        <f>IFERROR(IF(INDEX(Tasks!$C$3:$C$302,MATCH(SMALL(Engine!$A$2:$A$301,ROWS($A$7:$A246)),Engine!$A$2:$A$301,0))="","",INDEX(Tasks!$C$3:$C$302,MATCH(SMALL(Engine!$A$2:$A$301,ROWS($A$7:$A246)),Engine!$A$2:$A$301,0))),"")</f>
        <v/>
      </c>
      <c r="D246" s="16" t="str">
        <f>IFERROR(IF(INDEX(Tasks!$D$3:$D$302,MATCH(SMALL(Engine!$A$2:$A$301,ROWS($A$7:$A246)),Engine!$A$2:$A$301,0))="","",INDEX(Tasks!$D$3:$D$302,MATCH(SMALL(Engine!$A$2:$A$301,ROWS($A$7:$A246)),Engine!$A$2:$A$301,0))),"")</f>
        <v/>
      </c>
      <c r="E246" s="17" t="str">
        <f>IFERROR(IF(INDEX(Tasks!$F$3:$F$302,MATCH(SMALL(Engine!$A$2:$A$301,ROWS($A$7:$A246)),Engine!$A$2:$A$301,0))="","",INDEX(Tasks!$F$3:$F$302,MATCH(SMALL(Engine!$A$2:$A$301,ROWS($A$7:$A246)),Engine!$A$2:$A$301,0))),"")</f>
        <v/>
      </c>
      <c r="F246" s="16" t="str">
        <f t="shared" ca="1" si="3"/>
        <v/>
      </c>
    </row>
    <row r="247" spans="1:6" ht="17.25" x14ac:dyDescent="0.4">
      <c r="A247" s="16" t="str">
        <f>IFERROR(IF(INDEX(Tasks!$A$3:$A$302,MATCH(SMALL(Engine!$A$2:$A$301,ROWS($A$7:$A247)),Engine!$A$2:$A$301,0))="","",INDEX(Tasks!$A$3:$A$302,MATCH(SMALL(Engine!$A$2:$A$301,ROWS($A$7:$A247)),Engine!$A$2:$A$301,0))),"")</f>
        <v/>
      </c>
      <c r="B247" s="16" t="str">
        <f>IFERROR(IF(INDEX(Tasks!$B$3:$B$302,MATCH(SMALL(Engine!$A$2:$A$301,ROWS($A$7:$A247)),Engine!$A$2:$A$301,0))="","",INDEX(Tasks!$B$3:$B$302,MATCH(SMALL(Engine!$A$2:$A$301,ROWS($A$7:$A247)),Engine!$A$2:$A$301,0))),"")</f>
        <v/>
      </c>
      <c r="C247" s="16" t="str">
        <f>IFERROR(IF(INDEX(Tasks!$C$3:$C$302,MATCH(SMALL(Engine!$A$2:$A$301,ROWS($A$7:$A247)),Engine!$A$2:$A$301,0))="","",INDEX(Tasks!$C$3:$C$302,MATCH(SMALL(Engine!$A$2:$A$301,ROWS($A$7:$A247)),Engine!$A$2:$A$301,0))),"")</f>
        <v/>
      </c>
      <c r="D247" s="16" t="str">
        <f>IFERROR(IF(INDEX(Tasks!$D$3:$D$302,MATCH(SMALL(Engine!$A$2:$A$301,ROWS($A$7:$A247)),Engine!$A$2:$A$301,0))="","",INDEX(Tasks!$D$3:$D$302,MATCH(SMALL(Engine!$A$2:$A$301,ROWS($A$7:$A247)),Engine!$A$2:$A$301,0))),"")</f>
        <v/>
      </c>
      <c r="E247" s="17" t="str">
        <f>IFERROR(IF(INDEX(Tasks!$F$3:$F$302,MATCH(SMALL(Engine!$A$2:$A$301,ROWS($A$7:$A247)),Engine!$A$2:$A$301,0))="","",INDEX(Tasks!$F$3:$F$302,MATCH(SMALL(Engine!$A$2:$A$301,ROWS($A$7:$A247)),Engine!$A$2:$A$301,0))),"")</f>
        <v/>
      </c>
      <c r="F247" s="16" t="str">
        <f t="shared" ca="1" si="3"/>
        <v/>
      </c>
    </row>
    <row r="248" spans="1:6" ht="17.25" x14ac:dyDescent="0.4">
      <c r="A248" s="16" t="str">
        <f>IFERROR(IF(INDEX(Tasks!$A$3:$A$302,MATCH(SMALL(Engine!$A$2:$A$301,ROWS($A$7:$A248)),Engine!$A$2:$A$301,0))="","",INDEX(Tasks!$A$3:$A$302,MATCH(SMALL(Engine!$A$2:$A$301,ROWS($A$7:$A248)),Engine!$A$2:$A$301,0))),"")</f>
        <v/>
      </c>
      <c r="B248" s="16" t="str">
        <f>IFERROR(IF(INDEX(Tasks!$B$3:$B$302,MATCH(SMALL(Engine!$A$2:$A$301,ROWS($A$7:$A248)),Engine!$A$2:$A$301,0))="","",INDEX(Tasks!$B$3:$B$302,MATCH(SMALL(Engine!$A$2:$A$301,ROWS($A$7:$A248)),Engine!$A$2:$A$301,0))),"")</f>
        <v/>
      </c>
      <c r="C248" s="16" t="str">
        <f>IFERROR(IF(INDEX(Tasks!$C$3:$C$302,MATCH(SMALL(Engine!$A$2:$A$301,ROWS($A$7:$A248)),Engine!$A$2:$A$301,0))="","",INDEX(Tasks!$C$3:$C$302,MATCH(SMALL(Engine!$A$2:$A$301,ROWS($A$7:$A248)),Engine!$A$2:$A$301,0))),"")</f>
        <v/>
      </c>
      <c r="D248" s="16" t="str">
        <f>IFERROR(IF(INDEX(Tasks!$D$3:$D$302,MATCH(SMALL(Engine!$A$2:$A$301,ROWS($A$7:$A248)),Engine!$A$2:$A$301,0))="","",INDEX(Tasks!$D$3:$D$302,MATCH(SMALL(Engine!$A$2:$A$301,ROWS($A$7:$A248)),Engine!$A$2:$A$301,0))),"")</f>
        <v/>
      </c>
      <c r="E248" s="17" t="str">
        <f>IFERROR(IF(INDEX(Tasks!$F$3:$F$302,MATCH(SMALL(Engine!$A$2:$A$301,ROWS($A$7:$A248)),Engine!$A$2:$A$301,0))="","",INDEX(Tasks!$F$3:$F$302,MATCH(SMALL(Engine!$A$2:$A$301,ROWS($A$7:$A248)),Engine!$A$2:$A$301,0))),"")</f>
        <v/>
      </c>
      <c r="F248" s="16" t="str">
        <f t="shared" ca="1" si="3"/>
        <v/>
      </c>
    </row>
    <row r="249" spans="1:6" ht="17.25" x14ac:dyDescent="0.4">
      <c r="A249" s="16" t="str">
        <f>IFERROR(IF(INDEX(Tasks!$A$3:$A$302,MATCH(SMALL(Engine!$A$2:$A$301,ROWS($A$7:$A249)),Engine!$A$2:$A$301,0))="","",INDEX(Tasks!$A$3:$A$302,MATCH(SMALL(Engine!$A$2:$A$301,ROWS($A$7:$A249)),Engine!$A$2:$A$301,0))),"")</f>
        <v/>
      </c>
      <c r="B249" s="16" t="str">
        <f>IFERROR(IF(INDEX(Tasks!$B$3:$B$302,MATCH(SMALL(Engine!$A$2:$A$301,ROWS($A$7:$A249)),Engine!$A$2:$A$301,0))="","",INDEX(Tasks!$B$3:$B$302,MATCH(SMALL(Engine!$A$2:$A$301,ROWS($A$7:$A249)),Engine!$A$2:$A$301,0))),"")</f>
        <v/>
      </c>
      <c r="C249" s="16" t="str">
        <f>IFERROR(IF(INDEX(Tasks!$C$3:$C$302,MATCH(SMALL(Engine!$A$2:$A$301,ROWS($A$7:$A249)),Engine!$A$2:$A$301,0))="","",INDEX(Tasks!$C$3:$C$302,MATCH(SMALL(Engine!$A$2:$A$301,ROWS($A$7:$A249)),Engine!$A$2:$A$301,0))),"")</f>
        <v/>
      </c>
      <c r="D249" s="16" t="str">
        <f>IFERROR(IF(INDEX(Tasks!$D$3:$D$302,MATCH(SMALL(Engine!$A$2:$A$301,ROWS($A$7:$A249)),Engine!$A$2:$A$301,0))="","",INDEX(Tasks!$D$3:$D$302,MATCH(SMALL(Engine!$A$2:$A$301,ROWS($A$7:$A249)),Engine!$A$2:$A$301,0))),"")</f>
        <v/>
      </c>
      <c r="E249" s="17" t="str">
        <f>IFERROR(IF(INDEX(Tasks!$F$3:$F$302,MATCH(SMALL(Engine!$A$2:$A$301,ROWS($A$7:$A249)),Engine!$A$2:$A$301,0))="","",INDEX(Tasks!$F$3:$F$302,MATCH(SMALL(Engine!$A$2:$A$301,ROWS($A$7:$A249)),Engine!$A$2:$A$301,0))),"")</f>
        <v/>
      </c>
      <c r="F249" s="16" t="str">
        <f t="shared" ca="1" si="3"/>
        <v/>
      </c>
    </row>
    <row r="250" spans="1:6" ht="17.25" x14ac:dyDescent="0.4">
      <c r="A250" s="16" t="str">
        <f>IFERROR(IF(INDEX(Tasks!$A$3:$A$302,MATCH(SMALL(Engine!$A$2:$A$301,ROWS($A$7:$A250)),Engine!$A$2:$A$301,0))="","",INDEX(Tasks!$A$3:$A$302,MATCH(SMALL(Engine!$A$2:$A$301,ROWS($A$7:$A250)),Engine!$A$2:$A$301,0))),"")</f>
        <v/>
      </c>
      <c r="B250" s="16" t="str">
        <f>IFERROR(IF(INDEX(Tasks!$B$3:$B$302,MATCH(SMALL(Engine!$A$2:$A$301,ROWS($A$7:$A250)),Engine!$A$2:$A$301,0))="","",INDEX(Tasks!$B$3:$B$302,MATCH(SMALL(Engine!$A$2:$A$301,ROWS($A$7:$A250)),Engine!$A$2:$A$301,0))),"")</f>
        <v/>
      </c>
      <c r="C250" s="16" t="str">
        <f>IFERROR(IF(INDEX(Tasks!$C$3:$C$302,MATCH(SMALL(Engine!$A$2:$A$301,ROWS($A$7:$A250)),Engine!$A$2:$A$301,0))="","",INDEX(Tasks!$C$3:$C$302,MATCH(SMALL(Engine!$A$2:$A$301,ROWS($A$7:$A250)),Engine!$A$2:$A$301,0))),"")</f>
        <v/>
      </c>
      <c r="D250" s="16" t="str">
        <f>IFERROR(IF(INDEX(Tasks!$D$3:$D$302,MATCH(SMALL(Engine!$A$2:$A$301,ROWS($A$7:$A250)),Engine!$A$2:$A$301,0))="","",INDEX(Tasks!$D$3:$D$302,MATCH(SMALL(Engine!$A$2:$A$301,ROWS($A$7:$A250)),Engine!$A$2:$A$301,0))),"")</f>
        <v/>
      </c>
      <c r="E250" s="17" t="str">
        <f>IFERROR(IF(INDEX(Tasks!$F$3:$F$302,MATCH(SMALL(Engine!$A$2:$A$301,ROWS($A$7:$A250)),Engine!$A$2:$A$301,0))="","",INDEX(Tasks!$F$3:$F$302,MATCH(SMALL(Engine!$A$2:$A$301,ROWS($A$7:$A250)),Engine!$A$2:$A$301,0))),"")</f>
        <v/>
      </c>
      <c r="F250" s="16" t="str">
        <f t="shared" ca="1" si="3"/>
        <v/>
      </c>
    </row>
    <row r="251" spans="1:6" ht="17.25" x14ac:dyDescent="0.4">
      <c r="A251" s="16" t="str">
        <f>IFERROR(IF(INDEX(Tasks!$A$3:$A$302,MATCH(SMALL(Engine!$A$2:$A$301,ROWS($A$7:$A251)),Engine!$A$2:$A$301,0))="","",INDEX(Tasks!$A$3:$A$302,MATCH(SMALL(Engine!$A$2:$A$301,ROWS($A$7:$A251)),Engine!$A$2:$A$301,0))),"")</f>
        <v/>
      </c>
      <c r="B251" s="16" t="str">
        <f>IFERROR(IF(INDEX(Tasks!$B$3:$B$302,MATCH(SMALL(Engine!$A$2:$A$301,ROWS($A$7:$A251)),Engine!$A$2:$A$301,0))="","",INDEX(Tasks!$B$3:$B$302,MATCH(SMALL(Engine!$A$2:$A$301,ROWS($A$7:$A251)),Engine!$A$2:$A$301,0))),"")</f>
        <v/>
      </c>
      <c r="C251" s="16" t="str">
        <f>IFERROR(IF(INDEX(Tasks!$C$3:$C$302,MATCH(SMALL(Engine!$A$2:$A$301,ROWS($A$7:$A251)),Engine!$A$2:$A$301,0))="","",INDEX(Tasks!$C$3:$C$302,MATCH(SMALL(Engine!$A$2:$A$301,ROWS($A$7:$A251)),Engine!$A$2:$A$301,0))),"")</f>
        <v/>
      </c>
      <c r="D251" s="16" t="str">
        <f>IFERROR(IF(INDEX(Tasks!$D$3:$D$302,MATCH(SMALL(Engine!$A$2:$A$301,ROWS($A$7:$A251)),Engine!$A$2:$A$301,0))="","",INDEX(Tasks!$D$3:$D$302,MATCH(SMALL(Engine!$A$2:$A$301,ROWS($A$7:$A251)),Engine!$A$2:$A$301,0))),"")</f>
        <v/>
      </c>
      <c r="E251" s="17" t="str">
        <f>IFERROR(IF(INDEX(Tasks!$F$3:$F$302,MATCH(SMALL(Engine!$A$2:$A$301,ROWS($A$7:$A251)),Engine!$A$2:$A$301,0))="","",INDEX(Tasks!$F$3:$F$302,MATCH(SMALL(Engine!$A$2:$A$301,ROWS($A$7:$A251)),Engine!$A$2:$A$301,0))),"")</f>
        <v/>
      </c>
      <c r="F251" s="16" t="str">
        <f t="shared" ca="1" si="3"/>
        <v/>
      </c>
    </row>
    <row r="252" spans="1:6" ht="17.25" x14ac:dyDescent="0.4">
      <c r="A252" s="16" t="str">
        <f>IFERROR(IF(INDEX(Tasks!$A$3:$A$302,MATCH(SMALL(Engine!$A$2:$A$301,ROWS($A$7:$A252)),Engine!$A$2:$A$301,0))="","",INDEX(Tasks!$A$3:$A$302,MATCH(SMALL(Engine!$A$2:$A$301,ROWS($A$7:$A252)),Engine!$A$2:$A$301,0))),"")</f>
        <v/>
      </c>
      <c r="B252" s="16" t="str">
        <f>IFERROR(IF(INDEX(Tasks!$B$3:$B$302,MATCH(SMALL(Engine!$A$2:$A$301,ROWS($A$7:$A252)),Engine!$A$2:$A$301,0))="","",INDEX(Tasks!$B$3:$B$302,MATCH(SMALL(Engine!$A$2:$A$301,ROWS($A$7:$A252)),Engine!$A$2:$A$301,0))),"")</f>
        <v/>
      </c>
      <c r="C252" s="16" t="str">
        <f>IFERROR(IF(INDEX(Tasks!$C$3:$C$302,MATCH(SMALL(Engine!$A$2:$A$301,ROWS($A$7:$A252)),Engine!$A$2:$A$301,0))="","",INDEX(Tasks!$C$3:$C$302,MATCH(SMALL(Engine!$A$2:$A$301,ROWS($A$7:$A252)),Engine!$A$2:$A$301,0))),"")</f>
        <v/>
      </c>
      <c r="D252" s="16" t="str">
        <f>IFERROR(IF(INDEX(Tasks!$D$3:$D$302,MATCH(SMALL(Engine!$A$2:$A$301,ROWS($A$7:$A252)),Engine!$A$2:$A$301,0))="","",INDEX(Tasks!$D$3:$D$302,MATCH(SMALL(Engine!$A$2:$A$301,ROWS($A$7:$A252)),Engine!$A$2:$A$301,0))),"")</f>
        <v/>
      </c>
      <c r="E252" s="17" t="str">
        <f>IFERROR(IF(INDEX(Tasks!$F$3:$F$302,MATCH(SMALL(Engine!$A$2:$A$301,ROWS($A$7:$A252)),Engine!$A$2:$A$301,0))="","",INDEX(Tasks!$F$3:$F$302,MATCH(SMALL(Engine!$A$2:$A$301,ROWS($A$7:$A252)),Engine!$A$2:$A$301,0))),"")</f>
        <v/>
      </c>
      <c r="F252" s="16" t="str">
        <f t="shared" ca="1" si="3"/>
        <v/>
      </c>
    </row>
    <row r="253" spans="1:6" ht="17.25" x14ac:dyDescent="0.4">
      <c r="A253" s="16" t="str">
        <f>IFERROR(IF(INDEX(Tasks!$A$3:$A$302,MATCH(SMALL(Engine!$A$2:$A$301,ROWS($A$7:$A253)),Engine!$A$2:$A$301,0))="","",INDEX(Tasks!$A$3:$A$302,MATCH(SMALL(Engine!$A$2:$A$301,ROWS($A$7:$A253)),Engine!$A$2:$A$301,0))),"")</f>
        <v/>
      </c>
      <c r="B253" s="16" t="str">
        <f>IFERROR(IF(INDEX(Tasks!$B$3:$B$302,MATCH(SMALL(Engine!$A$2:$A$301,ROWS($A$7:$A253)),Engine!$A$2:$A$301,0))="","",INDEX(Tasks!$B$3:$B$302,MATCH(SMALL(Engine!$A$2:$A$301,ROWS($A$7:$A253)),Engine!$A$2:$A$301,0))),"")</f>
        <v/>
      </c>
      <c r="C253" s="16" t="str">
        <f>IFERROR(IF(INDEX(Tasks!$C$3:$C$302,MATCH(SMALL(Engine!$A$2:$A$301,ROWS($A$7:$A253)),Engine!$A$2:$A$301,0))="","",INDEX(Tasks!$C$3:$C$302,MATCH(SMALL(Engine!$A$2:$A$301,ROWS($A$7:$A253)),Engine!$A$2:$A$301,0))),"")</f>
        <v/>
      </c>
      <c r="D253" s="16" t="str">
        <f>IFERROR(IF(INDEX(Tasks!$D$3:$D$302,MATCH(SMALL(Engine!$A$2:$A$301,ROWS($A$7:$A253)),Engine!$A$2:$A$301,0))="","",INDEX(Tasks!$D$3:$D$302,MATCH(SMALL(Engine!$A$2:$A$301,ROWS($A$7:$A253)),Engine!$A$2:$A$301,0))),"")</f>
        <v/>
      </c>
      <c r="E253" s="17" t="str">
        <f>IFERROR(IF(INDEX(Tasks!$F$3:$F$302,MATCH(SMALL(Engine!$A$2:$A$301,ROWS($A$7:$A253)),Engine!$A$2:$A$301,0))="","",INDEX(Tasks!$F$3:$F$302,MATCH(SMALL(Engine!$A$2:$A$301,ROWS($A$7:$A253)),Engine!$A$2:$A$301,0))),"")</f>
        <v/>
      </c>
      <c r="F253" s="16" t="str">
        <f t="shared" ca="1" si="3"/>
        <v/>
      </c>
    </row>
    <row r="254" spans="1:6" ht="17.25" x14ac:dyDescent="0.4">
      <c r="A254" s="16" t="str">
        <f>IFERROR(IF(INDEX(Tasks!$A$3:$A$302,MATCH(SMALL(Engine!$A$2:$A$301,ROWS($A$7:$A254)),Engine!$A$2:$A$301,0))="","",INDEX(Tasks!$A$3:$A$302,MATCH(SMALL(Engine!$A$2:$A$301,ROWS($A$7:$A254)),Engine!$A$2:$A$301,0))),"")</f>
        <v/>
      </c>
      <c r="B254" s="16" t="str">
        <f>IFERROR(IF(INDEX(Tasks!$B$3:$B$302,MATCH(SMALL(Engine!$A$2:$A$301,ROWS($A$7:$A254)),Engine!$A$2:$A$301,0))="","",INDEX(Tasks!$B$3:$B$302,MATCH(SMALL(Engine!$A$2:$A$301,ROWS($A$7:$A254)),Engine!$A$2:$A$301,0))),"")</f>
        <v/>
      </c>
      <c r="C254" s="16" t="str">
        <f>IFERROR(IF(INDEX(Tasks!$C$3:$C$302,MATCH(SMALL(Engine!$A$2:$A$301,ROWS($A$7:$A254)),Engine!$A$2:$A$301,0))="","",INDEX(Tasks!$C$3:$C$302,MATCH(SMALL(Engine!$A$2:$A$301,ROWS($A$7:$A254)),Engine!$A$2:$A$301,0))),"")</f>
        <v/>
      </c>
      <c r="D254" s="16" t="str">
        <f>IFERROR(IF(INDEX(Tasks!$D$3:$D$302,MATCH(SMALL(Engine!$A$2:$A$301,ROWS($A$7:$A254)),Engine!$A$2:$A$301,0))="","",INDEX(Tasks!$D$3:$D$302,MATCH(SMALL(Engine!$A$2:$A$301,ROWS($A$7:$A254)),Engine!$A$2:$A$301,0))),"")</f>
        <v/>
      </c>
      <c r="E254" s="17" t="str">
        <f>IFERROR(IF(INDEX(Tasks!$F$3:$F$302,MATCH(SMALL(Engine!$A$2:$A$301,ROWS($A$7:$A254)),Engine!$A$2:$A$301,0))="","",INDEX(Tasks!$F$3:$F$302,MATCH(SMALL(Engine!$A$2:$A$301,ROWS($A$7:$A254)),Engine!$A$2:$A$301,0))),"")</f>
        <v/>
      </c>
      <c r="F254" s="16" t="str">
        <f t="shared" ca="1" si="3"/>
        <v/>
      </c>
    </row>
    <row r="255" spans="1:6" ht="17.25" x14ac:dyDescent="0.4">
      <c r="A255" s="16" t="str">
        <f>IFERROR(IF(INDEX(Tasks!$A$3:$A$302,MATCH(SMALL(Engine!$A$2:$A$301,ROWS($A$7:$A255)),Engine!$A$2:$A$301,0))="","",INDEX(Tasks!$A$3:$A$302,MATCH(SMALL(Engine!$A$2:$A$301,ROWS($A$7:$A255)),Engine!$A$2:$A$301,0))),"")</f>
        <v/>
      </c>
      <c r="B255" s="16" t="str">
        <f>IFERROR(IF(INDEX(Tasks!$B$3:$B$302,MATCH(SMALL(Engine!$A$2:$A$301,ROWS($A$7:$A255)),Engine!$A$2:$A$301,0))="","",INDEX(Tasks!$B$3:$B$302,MATCH(SMALL(Engine!$A$2:$A$301,ROWS($A$7:$A255)),Engine!$A$2:$A$301,0))),"")</f>
        <v/>
      </c>
      <c r="C255" s="16" t="str">
        <f>IFERROR(IF(INDEX(Tasks!$C$3:$C$302,MATCH(SMALL(Engine!$A$2:$A$301,ROWS($A$7:$A255)),Engine!$A$2:$A$301,0))="","",INDEX(Tasks!$C$3:$C$302,MATCH(SMALL(Engine!$A$2:$A$301,ROWS($A$7:$A255)),Engine!$A$2:$A$301,0))),"")</f>
        <v/>
      </c>
      <c r="D255" s="16" t="str">
        <f>IFERROR(IF(INDEX(Tasks!$D$3:$D$302,MATCH(SMALL(Engine!$A$2:$A$301,ROWS($A$7:$A255)),Engine!$A$2:$A$301,0))="","",INDEX(Tasks!$D$3:$D$302,MATCH(SMALL(Engine!$A$2:$A$301,ROWS($A$7:$A255)),Engine!$A$2:$A$301,0))),"")</f>
        <v/>
      </c>
      <c r="E255" s="17" t="str">
        <f>IFERROR(IF(INDEX(Tasks!$F$3:$F$302,MATCH(SMALL(Engine!$A$2:$A$301,ROWS($A$7:$A255)),Engine!$A$2:$A$301,0))="","",INDEX(Tasks!$F$3:$F$302,MATCH(SMALL(Engine!$A$2:$A$301,ROWS($A$7:$A255)),Engine!$A$2:$A$301,0))),"")</f>
        <v/>
      </c>
      <c r="F255" s="16" t="str">
        <f t="shared" ca="1" si="3"/>
        <v/>
      </c>
    </row>
    <row r="256" spans="1:6" ht="17.25" x14ac:dyDescent="0.4">
      <c r="A256" s="16" t="str">
        <f>IFERROR(IF(INDEX(Tasks!$A$3:$A$302,MATCH(SMALL(Engine!$A$2:$A$301,ROWS($A$7:$A256)),Engine!$A$2:$A$301,0))="","",INDEX(Tasks!$A$3:$A$302,MATCH(SMALL(Engine!$A$2:$A$301,ROWS($A$7:$A256)),Engine!$A$2:$A$301,0))),"")</f>
        <v/>
      </c>
      <c r="B256" s="16" t="str">
        <f>IFERROR(IF(INDEX(Tasks!$B$3:$B$302,MATCH(SMALL(Engine!$A$2:$A$301,ROWS($A$7:$A256)),Engine!$A$2:$A$301,0))="","",INDEX(Tasks!$B$3:$B$302,MATCH(SMALL(Engine!$A$2:$A$301,ROWS($A$7:$A256)),Engine!$A$2:$A$301,0))),"")</f>
        <v/>
      </c>
      <c r="C256" s="16" t="str">
        <f>IFERROR(IF(INDEX(Tasks!$C$3:$C$302,MATCH(SMALL(Engine!$A$2:$A$301,ROWS($A$7:$A256)),Engine!$A$2:$A$301,0))="","",INDEX(Tasks!$C$3:$C$302,MATCH(SMALL(Engine!$A$2:$A$301,ROWS($A$7:$A256)),Engine!$A$2:$A$301,0))),"")</f>
        <v/>
      </c>
      <c r="D256" s="16" t="str">
        <f>IFERROR(IF(INDEX(Tasks!$D$3:$D$302,MATCH(SMALL(Engine!$A$2:$A$301,ROWS($A$7:$A256)),Engine!$A$2:$A$301,0))="","",INDEX(Tasks!$D$3:$D$302,MATCH(SMALL(Engine!$A$2:$A$301,ROWS($A$7:$A256)),Engine!$A$2:$A$301,0))),"")</f>
        <v/>
      </c>
      <c r="E256" s="17" t="str">
        <f>IFERROR(IF(INDEX(Tasks!$F$3:$F$302,MATCH(SMALL(Engine!$A$2:$A$301,ROWS($A$7:$A256)),Engine!$A$2:$A$301,0))="","",INDEX(Tasks!$F$3:$F$302,MATCH(SMALL(Engine!$A$2:$A$301,ROWS($A$7:$A256)),Engine!$A$2:$A$301,0))),"")</f>
        <v/>
      </c>
      <c r="F256" s="16" t="str">
        <f t="shared" ca="1" si="3"/>
        <v/>
      </c>
    </row>
    <row r="257" spans="1:6" ht="17.25" x14ac:dyDescent="0.4">
      <c r="A257" s="16" t="str">
        <f>IFERROR(IF(INDEX(Tasks!$A$3:$A$302,MATCH(SMALL(Engine!$A$2:$A$301,ROWS($A$7:$A257)),Engine!$A$2:$A$301,0))="","",INDEX(Tasks!$A$3:$A$302,MATCH(SMALL(Engine!$A$2:$A$301,ROWS($A$7:$A257)),Engine!$A$2:$A$301,0))),"")</f>
        <v/>
      </c>
      <c r="B257" s="16" t="str">
        <f>IFERROR(IF(INDEX(Tasks!$B$3:$B$302,MATCH(SMALL(Engine!$A$2:$A$301,ROWS($A$7:$A257)),Engine!$A$2:$A$301,0))="","",INDEX(Tasks!$B$3:$B$302,MATCH(SMALL(Engine!$A$2:$A$301,ROWS($A$7:$A257)),Engine!$A$2:$A$301,0))),"")</f>
        <v/>
      </c>
      <c r="C257" s="16" t="str">
        <f>IFERROR(IF(INDEX(Tasks!$C$3:$C$302,MATCH(SMALL(Engine!$A$2:$A$301,ROWS($A$7:$A257)),Engine!$A$2:$A$301,0))="","",INDEX(Tasks!$C$3:$C$302,MATCH(SMALL(Engine!$A$2:$A$301,ROWS($A$7:$A257)),Engine!$A$2:$A$301,0))),"")</f>
        <v/>
      </c>
      <c r="D257" s="16" t="str">
        <f>IFERROR(IF(INDEX(Tasks!$D$3:$D$302,MATCH(SMALL(Engine!$A$2:$A$301,ROWS($A$7:$A257)),Engine!$A$2:$A$301,0))="","",INDEX(Tasks!$D$3:$D$302,MATCH(SMALL(Engine!$A$2:$A$301,ROWS($A$7:$A257)),Engine!$A$2:$A$301,0))),"")</f>
        <v/>
      </c>
      <c r="E257" s="17" t="str">
        <f>IFERROR(IF(INDEX(Tasks!$F$3:$F$302,MATCH(SMALL(Engine!$A$2:$A$301,ROWS($A$7:$A257)),Engine!$A$2:$A$301,0))="","",INDEX(Tasks!$F$3:$F$302,MATCH(SMALL(Engine!$A$2:$A$301,ROWS($A$7:$A257)),Engine!$A$2:$A$301,0))),"")</f>
        <v/>
      </c>
      <c r="F257" s="16" t="str">
        <f t="shared" ca="1" si="3"/>
        <v/>
      </c>
    </row>
    <row r="258" spans="1:6" ht="17.25" x14ac:dyDescent="0.4">
      <c r="A258" s="16" t="str">
        <f>IFERROR(IF(INDEX(Tasks!$A$3:$A$302,MATCH(SMALL(Engine!$A$2:$A$301,ROWS($A$7:$A258)),Engine!$A$2:$A$301,0))="","",INDEX(Tasks!$A$3:$A$302,MATCH(SMALL(Engine!$A$2:$A$301,ROWS($A$7:$A258)),Engine!$A$2:$A$301,0))),"")</f>
        <v/>
      </c>
      <c r="B258" s="16" t="str">
        <f>IFERROR(IF(INDEX(Tasks!$B$3:$B$302,MATCH(SMALL(Engine!$A$2:$A$301,ROWS($A$7:$A258)),Engine!$A$2:$A$301,0))="","",INDEX(Tasks!$B$3:$B$302,MATCH(SMALL(Engine!$A$2:$A$301,ROWS($A$7:$A258)),Engine!$A$2:$A$301,0))),"")</f>
        <v/>
      </c>
      <c r="C258" s="16" t="str">
        <f>IFERROR(IF(INDEX(Tasks!$C$3:$C$302,MATCH(SMALL(Engine!$A$2:$A$301,ROWS($A$7:$A258)),Engine!$A$2:$A$301,0))="","",INDEX(Tasks!$C$3:$C$302,MATCH(SMALL(Engine!$A$2:$A$301,ROWS($A$7:$A258)),Engine!$A$2:$A$301,0))),"")</f>
        <v/>
      </c>
      <c r="D258" s="16" t="str">
        <f>IFERROR(IF(INDEX(Tasks!$D$3:$D$302,MATCH(SMALL(Engine!$A$2:$A$301,ROWS($A$7:$A258)),Engine!$A$2:$A$301,0))="","",INDEX(Tasks!$D$3:$D$302,MATCH(SMALL(Engine!$A$2:$A$301,ROWS($A$7:$A258)),Engine!$A$2:$A$301,0))),"")</f>
        <v/>
      </c>
      <c r="E258" s="17" t="str">
        <f>IFERROR(IF(INDEX(Tasks!$F$3:$F$302,MATCH(SMALL(Engine!$A$2:$A$301,ROWS($A$7:$A258)),Engine!$A$2:$A$301,0))="","",INDEX(Tasks!$F$3:$F$302,MATCH(SMALL(Engine!$A$2:$A$301,ROWS($A$7:$A258)),Engine!$A$2:$A$301,0))),"")</f>
        <v/>
      </c>
      <c r="F258" s="16" t="str">
        <f t="shared" ca="1" si="3"/>
        <v/>
      </c>
    </row>
    <row r="259" spans="1:6" ht="17.25" x14ac:dyDescent="0.4">
      <c r="A259" s="16" t="str">
        <f>IFERROR(IF(INDEX(Tasks!$A$3:$A$302,MATCH(SMALL(Engine!$A$2:$A$301,ROWS($A$7:$A259)),Engine!$A$2:$A$301,0))="","",INDEX(Tasks!$A$3:$A$302,MATCH(SMALL(Engine!$A$2:$A$301,ROWS($A$7:$A259)),Engine!$A$2:$A$301,0))),"")</f>
        <v/>
      </c>
      <c r="B259" s="16" t="str">
        <f>IFERROR(IF(INDEX(Tasks!$B$3:$B$302,MATCH(SMALL(Engine!$A$2:$A$301,ROWS($A$7:$A259)),Engine!$A$2:$A$301,0))="","",INDEX(Tasks!$B$3:$B$302,MATCH(SMALL(Engine!$A$2:$A$301,ROWS($A$7:$A259)),Engine!$A$2:$A$301,0))),"")</f>
        <v/>
      </c>
      <c r="C259" s="16" t="str">
        <f>IFERROR(IF(INDEX(Tasks!$C$3:$C$302,MATCH(SMALL(Engine!$A$2:$A$301,ROWS($A$7:$A259)),Engine!$A$2:$A$301,0))="","",INDEX(Tasks!$C$3:$C$302,MATCH(SMALL(Engine!$A$2:$A$301,ROWS($A$7:$A259)),Engine!$A$2:$A$301,0))),"")</f>
        <v/>
      </c>
      <c r="D259" s="16" t="str">
        <f>IFERROR(IF(INDEX(Tasks!$D$3:$D$302,MATCH(SMALL(Engine!$A$2:$A$301,ROWS($A$7:$A259)),Engine!$A$2:$A$301,0))="","",INDEX(Tasks!$D$3:$D$302,MATCH(SMALL(Engine!$A$2:$A$301,ROWS($A$7:$A259)),Engine!$A$2:$A$301,0))),"")</f>
        <v/>
      </c>
      <c r="E259" s="17" t="str">
        <f>IFERROR(IF(INDEX(Tasks!$F$3:$F$302,MATCH(SMALL(Engine!$A$2:$A$301,ROWS($A$7:$A259)),Engine!$A$2:$A$301,0))="","",INDEX(Tasks!$F$3:$F$302,MATCH(SMALL(Engine!$A$2:$A$301,ROWS($A$7:$A259)),Engine!$A$2:$A$301,0))),"")</f>
        <v/>
      </c>
      <c r="F259" s="16" t="str">
        <f t="shared" ca="1" si="3"/>
        <v/>
      </c>
    </row>
    <row r="260" spans="1:6" ht="17.25" x14ac:dyDescent="0.4">
      <c r="A260" s="16" t="str">
        <f>IFERROR(IF(INDEX(Tasks!$A$3:$A$302,MATCH(SMALL(Engine!$A$2:$A$301,ROWS($A$7:$A260)),Engine!$A$2:$A$301,0))="","",INDEX(Tasks!$A$3:$A$302,MATCH(SMALL(Engine!$A$2:$A$301,ROWS($A$7:$A260)),Engine!$A$2:$A$301,0))),"")</f>
        <v/>
      </c>
      <c r="B260" s="16" t="str">
        <f>IFERROR(IF(INDEX(Tasks!$B$3:$B$302,MATCH(SMALL(Engine!$A$2:$A$301,ROWS($A$7:$A260)),Engine!$A$2:$A$301,0))="","",INDEX(Tasks!$B$3:$B$302,MATCH(SMALL(Engine!$A$2:$A$301,ROWS($A$7:$A260)),Engine!$A$2:$A$301,0))),"")</f>
        <v/>
      </c>
      <c r="C260" s="16" t="str">
        <f>IFERROR(IF(INDEX(Tasks!$C$3:$C$302,MATCH(SMALL(Engine!$A$2:$A$301,ROWS($A$7:$A260)),Engine!$A$2:$A$301,0))="","",INDEX(Tasks!$C$3:$C$302,MATCH(SMALL(Engine!$A$2:$A$301,ROWS($A$7:$A260)),Engine!$A$2:$A$301,0))),"")</f>
        <v/>
      </c>
      <c r="D260" s="16" t="str">
        <f>IFERROR(IF(INDEX(Tasks!$D$3:$D$302,MATCH(SMALL(Engine!$A$2:$A$301,ROWS($A$7:$A260)),Engine!$A$2:$A$301,0))="","",INDEX(Tasks!$D$3:$D$302,MATCH(SMALL(Engine!$A$2:$A$301,ROWS($A$7:$A260)),Engine!$A$2:$A$301,0))),"")</f>
        <v/>
      </c>
      <c r="E260" s="17" t="str">
        <f>IFERROR(IF(INDEX(Tasks!$F$3:$F$302,MATCH(SMALL(Engine!$A$2:$A$301,ROWS($A$7:$A260)),Engine!$A$2:$A$301,0))="","",INDEX(Tasks!$F$3:$F$302,MATCH(SMALL(Engine!$A$2:$A$301,ROWS($A$7:$A260)),Engine!$A$2:$A$301,0))),"")</f>
        <v/>
      </c>
      <c r="F260" s="16" t="str">
        <f t="shared" ca="1" si="3"/>
        <v/>
      </c>
    </row>
    <row r="261" spans="1:6" ht="17.25" x14ac:dyDescent="0.4">
      <c r="A261" s="16" t="str">
        <f>IFERROR(IF(INDEX(Tasks!$A$3:$A$302,MATCH(SMALL(Engine!$A$2:$A$301,ROWS($A$7:$A261)),Engine!$A$2:$A$301,0))="","",INDEX(Tasks!$A$3:$A$302,MATCH(SMALL(Engine!$A$2:$A$301,ROWS($A$7:$A261)),Engine!$A$2:$A$301,0))),"")</f>
        <v/>
      </c>
      <c r="B261" s="16" t="str">
        <f>IFERROR(IF(INDEX(Tasks!$B$3:$B$302,MATCH(SMALL(Engine!$A$2:$A$301,ROWS($A$7:$A261)),Engine!$A$2:$A$301,0))="","",INDEX(Tasks!$B$3:$B$302,MATCH(SMALL(Engine!$A$2:$A$301,ROWS($A$7:$A261)),Engine!$A$2:$A$301,0))),"")</f>
        <v/>
      </c>
      <c r="C261" s="16" t="str">
        <f>IFERROR(IF(INDEX(Tasks!$C$3:$C$302,MATCH(SMALL(Engine!$A$2:$A$301,ROWS($A$7:$A261)),Engine!$A$2:$A$301,0))="","",INDEX(Tasks!$C$3:$C$302,MATCH(SMALL(Engine!$A$2:$A$301,ROWS($A$7:$A261)),Engine!$A$2:$A$301,0))),"")</f>
        <v/>
      </c>
      <c r="D261" s="16" t="str">
        <f>IFERROR(IF(INDEX(Tasks!$D$3:$D$302,MATCH(SMALL(Engine!$A$2:$A$301,ROWS($A$7:$A261)),Engine!$A$2:$A$301,0))="","",INDEX(Tasks!$D$3:$D$302,MATCH(SMALL(Engine!$A$2:$A$301,ROWS($A$7:$A261)),Engine!$A$2:$A$301,0))),"")</f>
        <v/>
      </c>
      <c r="E261" s="17" t="str">
        <f>IFERROR(IF(INDEX(Tasks!$F$3:$F$302,MATCH(SMALL(Engine!$A$2:$A$301,ROWS($A$7:$A261)),Engine!$A$2:$A$301,0))="","",INDEX(Tasks!$F$3:$F$302,MATCH(SMALL(Engine!$A$2:$A$301,ROWS($A$7:$A261)),Engine!$A$2:$A$301,0))),"")</f>
        <v/>
      </c>
      <c r="F261" s="16" t="str">
        <f t="shared" ca="1" si="3"/>
        <v/>
      </c>
    </row>
    <row r="262" spans="1:6" ht="17.25" x14ac:dyDescent="0.4">
      <c r="A262" s="16" t="str">
        <f>IFERROR(IF(INDEX(Tasks!$A$3:$A$302,MATCH(SMALL(Engine!$A$2:$A$301,ROWS($A$7:$A262)),Engine!$A$2:$A$301,0))="","",INDEX(Tasks!$A$3:$A$302,MATCH(SMALL(Engine!$A$2:$A$301,ROWS($A$7:$A262)),Engine!$A$2:$A$301,0))),"")</f>
        <v/>
      </c>
      <c r="B262" s="16" t="str">
        <f>IFERROR(IF(INDEX(Tasks!$B$3:$B$302,MATCH(SMALL(Engine!$A$2:$A$301,ROWS($A$7:$A262)),Engine!$A$2:$A$301,0))="","",INDEX(Tasks!$B$3:$B$302,MATCH(SMALL(Engine!$A$2:$A$301,ROWS($A$7:$A262)),Engine!$A$2:$A$301,0))),"")</f>
        <v/>
      </c>
      <c r="C262" s="16" t="str">
        <f>IFERROR(IF(INDEX(Tasks!$C$3:$C$302,MATCH(SMALL(Engine!$A$2:$A$301,ROWS($A$7:$A262)),Engine!$A$2:$A$301,0))="","",INDEX(Tasks!$C$3:$C$302,MATCH(SMALL(Engine!$A$2:$A$301,ROWS($A$7:$A262)),Engine!$A$2:$A$301,0))),"")</f>
        <v/>
      </c>
      <c r="D262" s="16" t="str">
        <f>IFERROR(IF(INDEX(Tasks!$D$3:$D$302,MATCH(SMALL(Engine!$A$2:$A$301,ROWS($A$7:$A262)),Engine!$A$2:$A$301,0))="","",INDEX(Tasks!$D$3:$D$302,MATCH(SMALL(Engine!$A$2:$A$301,ROWS($A$7:$A262)),Engine!$A$2:$A$301,0))),"")</f>
        <v/>
      </c>
      <c r="E262" s="17" t="str">
        <f>IFERROR(IF(INDEX(Tasks!$F$3:$F$302,MATCH(SMALL(Engine!$A$2:$A$301,ROWS($A$7:$A262)),Engine!$A$2:$A$301,0))="","",INDEX(Tasks!$F$3:$F$302,MATCH(SMALL(Engine!$A$2:$A$301,ROWS($A$7:$A262)),Engine!$A$2:$A$301,0))),"")</f>
        <v/>
      </c>
      <c r="F262" s="16" t="str">
        <f t="shared" ca="1" si="3"/>
        <v/>
      </c>
    </row>
    <row r="263" spans="1:6" ht="17.25" x14ac:dyDescent="0.4">
      <c r="A263" s="16" t="str">
        <f>IFERROR(IF(INDEX(Tasks!$A$3:$A$302,MATCH(SMALL(Engine!$A$2:$A$301,ROWS($A$7:$A263)),Engine!$A$2:$A$301,0))="","",INDEX(Tasks!$A$3:$A$302,MATCH(SMALL(Engine!$A$2:$A$301,ROWS($A$7:$A263)),Engine!$A$2:$A$301,0))),"")</f>
        <v/>
      </c>
      <c r="B263" s="16" t="str">
        <f>IFERROR(IF(INDEX(Tasks!$B$3:$B$302,MATCH(SMALL(Engine!$A$2:$A$301,ROWS($A$7:$A263)),Engine!$A$2:$A$301,0))="","",INDEX(Tasks!$B$3:$B$302,MATCH(SMALL(Engine!$A$2:$A$301,ROWS($A$7:$A263)),Engine!$A$2:$A$301,0))),"")</f>
        <v/>
      </c>
      <c r="C263" s="16" t="str">
        <f>IFERROR(IF(INDEX(Tasks!$C$3:$C$302,MATCH(SMALL(Engine!$A$2:$A$301,ROWS($A$7:$A263)),Engine!$A$2:$A$301,0))="","",INDEX(Tasks!$C$3:$C$302,MATCH(SMALL(Engine!$A$2:$A$301,ROWS($A$7:$A263)),Engine!$A$2:$A$301,0))),"")</f>
        <v/>
      </c>
      <c r="D263" s="16" t="str">
        <f>IFERROR(IF(INDEX(Tasks!$D$3:$D$302,MATCH(SMALL(Engine!$A$2:$A$301,ROWS($A$7:$A263)),Engine!$A$2:$A$301,0))="","",INDEX(Tasks!$D$3:$D$302,MATCH(SMALL(Engine!$A$2:$A$301,ROWS($A$7:$A263)),Engine!$A$2:$A$301,0))),"")</f>
        <v/>
      </c>
      <c r="E263" s="17" t="str">
        <f>IFERROR(IF(INDEX(Tasks!$F$3:$F$302,MATCH(SMALL(Engine!$A$2:$A$301,ROWS($A$7:$A263)),Engine!$A$2:$A$301,0))="","",INDEX(Tasks!$F$3:$F$302,MATCH(SMALL(Engine!$A$2:$A$301,ROWS($A$7:$A263)),Engine!$A$2:$A$301,0))),"")</f>
        <v/>
      </c>
      <c r="F263" s="16" t="str">
        <f t="shared" ref="F263:F306" ca="1" si="4">IF($E263="","",IF($E263&lt;TODAY(),"Overdue",IF($E263=TODAY(),"Due today","Upcoming")))</f>
        <v/>
      </c>
    </row>
    <row r="264" spans="1:6" ht="17.25" x14ac:dyDescent="0.4">
      <c r="A264" s="16" t="str">
        <f>IFERROR(IF(INDEX(Tasks!$A$3:$A$302,MATCH(SMALL(Engine!$A$2:$A$301,ROWS($A$7:$A264)),Engine!$A$2:$A$301,0))="","",INDEX(Tasks!$A$3:$A$302,MATCH(SMALL(Engine!$A$2:$A$301,ROWS($A$7:$A264)),Engine!$A$2:$A$301,0))),"")</f>
        <v/>
      </c>
      <c r="B264" s="16" t="str">
        <f>IFERROR(IF(INDEX(Tasks!$B$3:$B$302,MATCH(SMALL(Engine!$A$2:$A$301,ROWS($A$7:$A264)),Engine!$A$2:$A$301,0))="","",INDEX(Tasks!$B$3:$B$302,MATCH(SMALL(Engine!$A$2:$A$301,ROWS($A$7:$A264)),Engine!$A$2:$A$301,0))),"")</f>
        <v/>
      </c>
      <c r="C264" s="16" t="str">
        <f>IFERROR(IF(INDEX(Tasks!$C$3:$C$302,MATCH(SMALL(Engine!$A$2:$A$301,ROWS($A$7:$A264)),Engine!$A$2:$A$301,0))="","",INDEX(Tasks!$C$3:$C$302,MATCH(SMALL(Engine!$A$2:$A$301,ROWS($A$7:$A264)),Engine!$A$2:$A$301,0))),"")</f>
        <v/>
      </c>
      <c r="D264" s="16" t="str">
        <f>IFERROR(IF(INDEX(Tasks!$D$3:$D$302,MATCH(SMALL(Engine!$A$2:$A$301,ROWS($A$7:$A264)),Engine!$A$2:$A$301,0))="","",INDEX(Tasks!$D$3:$D$302,MATCH(SMALL(Engine!$A$2:$A$301,ROWS($A$7:$A264)),Engine!$A$2:$A$301,0))),"")</f>
        <v/>
      </c>
      <c r="E264" s="17" t="str">
        <f>IFERROR(IF(INDEX(Tasks!$F$3:$F$302,MATCH(SMALL(Engine!$A$2:$A$301,ROWS($A$7:$A264)),Engine!$A$2:$A$301,0))="","",INDEX(Tasks!$F$3:$F$302,MATCH(SMALL(Engine!$A$2:$A$301,ROWS($A$7:$A264)),Engine!$A$2:$A$301,0))),"")</f>
        <v/>
      </c>
      <c r="F264" s="16" t="str">
        <f t="shared" ca="1" si="4"/>
        <v/>
      </c>
    </row>
    <row r="265" spans="1:6" ht="17.25" x14ac:dyDescent="0.4">
      <c r="A265" s="16" t="str">
        <f>IFERROR(IF(INDEX(Tasks!$A$3:$A$302,MATCH(SMALL(Engine!$A$2:$A$301,ROWS($A$7:$A265)),Engine!$A$2:$A$301,0))="","",INDEX(Tasks!$A$3:$A$302,MATCH(SMALL(Engine!$A$2:$A$301,ROWS($A$7:$A265)),Engine!$A$2:$A$301,0))),"")</f>
        <v/>
      </c>
      <c r="B265" s="16" t="str">
        <f>IFERROR(IF(INDEX(Tasks!$B$3:$B$302,MATCH(SMALL(Engine!$A$2:$A$301,ROWS($A$7:$A265)),Engine!$A$2:$A$301,0))="","",INDEX(Tasks!$B$3:$B$302,MATCH(SMALL(Engine!$A$2:$A$301,ROWS($A$7:$A265)),Engine!$A$2:$A$301,0))),"")</f>
        <v/>
      </c>
      <c r="C265" s="16" t="str">
        <f>IFERROR(IF(INDEX(Tasks!$C$3:$C$302,MATCH(SMALL(Engine!$A$2:$A$301,ROWS($A$7:$A265)),Engine!$A$2:$A$301,0))="","",INDEX(Tasks!$C$3:$C$302,MATCH(SMALL(Engine!$A$2:$A$301,ROWS($A$7:$A265)),Engine!$A$2:$A$301,0))),"")</f>
        <v/>
      </c>
      <c r="D265" s="16" t="str">
        <f>IFERROR(IF(INDEX(Tasks!$D$3:$D$302,MATCH(SMALL(Engine!$A$2:$A$301,ROWS($A$7:$A265)),Engine!$A$2:$A$301,0))="","",INDEX(Tasks!$D$3:$D$302,MATCH(SMALL(Engine!$A$2:$A$301,ROWS($A$7:$A265)),Engine!$A$2:$A$301,0))),"")</f>
        <v/>
      </c>
      <c r="E265" s="17" t="str">
        <f>IFERROR(IF(INDEX(Tasks!$F$3:$F$302,MATCH(SMALL(Engine!$A$2:$A$301,ROWS($A$7:$A265)),Engine!$A$2:$A$301,0))="","",INDEX(Tasks!$F$3:$F$302,MATCH(SMALL(Engine!$A$2:$A$301,ROWS($A$7:$A265)),Engine!$A$2:$A$301,0))),"")</f>
        <v/>
      </c>
      <c r="F265" s="16" t="str">
        <f t="shared" ca="1" si="4"/>
        <v/>
      </c>
    </row>
    <row r="266" spans="1:6" ht="17.25" x14ac:dyDescent="0.4">
      <c r="A266" s="16" t="str">
        <f>IFERROR(IF(INDEX(Tasks!$A$3:$A$302,MATCH(SMALL(Engine!$A$2:$A$301,ROWS($A$7:$A266)),Engine!$A$2:$A$301,0))="","",INDEX(Tasks!$A$3:$A$302,MATCH(SMALL(Engine!$A$2:$A$301,ROWS($A$7:$A266)),Engine!$A$2:$A$301,0))),"")</f>
        <v/>
      </c>
      <c r="B266" s="16" t="str">
        <f>IFERROR(IF(INDEX(Tasks!$B$3:$B$302,MATCH(SMALL(Engine!$A$2:$A$301,ROWS($A$7:$A266)),Engine!$A$2:$A$301,0))="","",INDEX(Tasks!$B$3:$B$302,MATCH(SMALL(Engine!$A$2:$A$301,ROWS($A$7:$A266)),Engine!$A$2:$A$301,0))),"")</f>
        <v/>
      </c>
      <c r="C266" s="16" t="str">
        <f>IFERROR(IF(INDEX(Tasks!$C$3:$C$302,MATCH(SMALL(Engine!$A$2:$A$301,ROWS($A$7:$A266)),Engine!$A$2:$A$301,0))="","",INDEX(Tasks!$C$3:$C$302,MATCH(SMALL(Engine!$A$2:$A$301,ROWS($A$7:$A266)),Engine!$A$2:$A$301,0))),"")</f>
        <v/>
      </c>
      <c r="D266" s="16" t="str">
        <f>IFERROR(IF(INDEX(Tasks!$D$3:$D$302,MATCH(SMALL(Engine!$A$2:$A$301,ROWS($A$7:$A266)),Engine!$A$2:$A$301,0))="","",INDEX(Tasks!$D$3:$D$302,MATCH(SMALL(Engine!$A$2:$A$301,ROWS($A$7:$A266)),Engine!$A$2:$A$301,0))),"")</f>
        <v/>
      </c>
      <c r="E266" s="17" t="str">
        <f>IFERROR(IF(INDEX(Tasks!$F$3:$F$302,MATCH(SMALL(Engine!$A$2:$A$301,ROWS($A$7:$A266)),Engine!$A$2:$A$301,0))="","",INDEX(Tasks!$F$3:$F$302,MATCH(SMALL(Engine!$A$2:$A$301,ROWS($A$7:$A266)),Engine!$A$2:$A$301,0))),"")</f>
        <v/>
      </c>
      <c r="F266" s="16" t="str">
        <f t="shared" ca="1" si="4"/>
        <v/>
      </c>
    </row>
    <row r="267" spans="1:6" ht="17.25" x14ac:dyDescent="0.4">
      <c r="A267" s="16" t="str">
        <f>IFERROR(IF(INDEX(Tasks!$A$3:$A$302,MATCH(SMALL(Engine!$A$2:$A$301,ROWS($A$7:$A267)),Engine!$A$2:$A$301,0))="","",INDEX(Tasks!$A$3:$A$302,MATCH(SMALL(Engine!$A$2:$A$301,ROWS($A$7:$A267)),Engine!$A$2:$A$301,0))),"")</f>
        <v/>
      </c>
      <c r="B267" s="16" t="str">
        <f>IFERROR(IF(INDEX(Tasks!$B$3:$B$302,MATCH(SMALL(Engine!$A$2:$A$301,ROWS($A$7:$A267)),Engine!$A$2:$A$301,0))="","",INDEX(Tasks!$B$3:$B$302,MATCH(SMALL(Engine!$A$2:$A$301,ROWS($A$7:$A267)),Engine!$A$2:$A$301,0))),"")</f>
        <v/>
      </c>
      <c r="C267" s="16" t="str">
        <f>IFERROR(IF(INDEX(Tasks!$C$3:$C$302,MATCH(SMALL(Engine!$A$2:$A$301,ROWS($A$7:$A267)),Engine!$A$2:$A$301,0))="","",INDEX(Tasks!$C$3:$C$302,MATCH(SMALL(Engine!$A$2:$A$301,ROWS($A$7:$A267)),Engine!$A$2:$A$301,0))),"")</f>
        <v/>
      </c>
      <c r="D267" s="16" t="str">
        <f>IFERROR(IF(INDEX(Tasks!$D$3:$D$302,MATCH(SMALL(Engine!$A$2:$A$301,ROWS($A$7:$A267)),Engine!$A$2:$A$301,0))="","",INDEX(Tasks!$D$3:$D$302,MATCH(SMALL(Engine!$A$2:$A$301,ROWS($A$7:$A267)),Engine!$A$2:$A$301,0))),"")</f>
        <v/>
      </c>
      <c r="E267" s="17" t="str">
        <f>IFERROR(IF(INDEX(Tasks!$F$3:$F$302,MATCH(SMALL(Engine!$A$2:$A$301,ROWS($A$7:$A267)),Engine!$A$2:$A$301,0))="","",INDEX(Tasks!$F$3:$F$302,MATCH(SMALL(Engine!$A$2:$A$301,ROWS($A$7:$A267)),Engine!$A$2:$A$301,0))),"")</f>
        <v/>
      </c>
      <c r="F267" s="16" t="str">
        <f t="shared" ca="1" si="4"/>
        <v/>
      </c>
    </row>
    <row r="268" spans="1:6" ht="17.25" x14ac:dyDescent="0.4">
      <c r="A268" s="16" t="str">
        <f>IFERROR(IF(INDEX(Tasks!$A$3:$A$302,MATCH(SMALL(Engine!$A$2:$A$301,ROWS($A$7:$A268)),Engine!$A$2:$A$301,0))="","",INDEX(Tasks!$A$3:$A$302,MATCH(SMALL(Engine!$A$2:$A$301,ROWS($A$7:$A268)),Engine!$A$2:$A$301,0))),"")</f>
        <v/>
      </c>
      <c r="B268" s="16" t="str">
        <f>IFERROR(IF(INDEX(Tasks!$B$3:$B$302,MATCH(SMALL(Engine!$A$2:$A$301,ROWS($A$7:$A268)),Engine!$A$2:$A$301,0))="","",INDEX(Tasks!$B$3:$B$302,MATCH(SMALL(Engine!$A$2:$A$301,ROWS($A$7:$A268)),Engine!$A$2:$A$301,0))),"")</f>
        <v/>
      </c>
      <c r="C268" s="16" t="str">
        <f>IFERROR(IF(INDEX(Tasks!$C$3:$C$302,MATCH(SMALL(Engine!$A$2:$A$301,ROWS($A$7:$A268)),Engine!$A$2:$A$301,0))="","",INDEX(Tasks!$C$3:$C$302,MATCH(SMALL(Engine!$A$2:$A$301,ROWS($A$7:$A268)),Engine!$A$2:$A$301,0))),"")</f>
        <v/>
      </c>
      <c r="D268" s="16" t="str">
        <f>IFERROR(IF(INDEX(Tasks!$D$3:$D$302,MATCH(SMALL(Engine!$A$2:$A$301,ROWS($A$7:$A268)),Engine!$A$2:$A$301,0))="","",INDEX(Tasks!$D$3:$D$302,MATCH(SMALL(Engine!$A$2:$A$301,ROWS($A$7:$A268)),Engine!$A$2:$A$301,0))),"")</f>
        <v/>
      </c>
      <c r="E268" s="17" t="str">
        <f>IFERROR(IF(INDEX(Tasks!$F$3:$F$302,MATCH(SMALL(Engine!$A$2:$A$301,ROWS($A$7:$A268)),Engine!$A$2:$A$301,0))="","",INDEX(Tasks!$F$3:$F$302,MATCH(SMALL(Engine!$A$2:$A$301,ROWS($A$7:$A268)),Engine!$A$2:$A$301,0))),"")</f>
        <v/>
      </c>
      <c r="F268" s="16" t="str">
        <f t="shared" ca="1" si="4"/>
        <v/>
      </c>
    </row>
    <row r="269" spans="1:6" ht="17.25" x14ac:dyDescent="0.4">
      <c r="A269" s="16" t="str">
        <f>IFERROR(IF(INDEX(Tasks!$A$3:$A$302,MATCH(SMALL(Engine!$A$2:$A$301,ROWS($A$7:$A269)),Engine!$A$2:$A$301,0))="","",INDEX(Tasks!$A$3:$A$302,MATCH(SMALL(Engine!$A$2:$A$301,ROWS($A$7:$A269)),Engine!$A$2:$A$301,0))),"")</f>
        <v/>
      </c>
      <c r="B269" s="16" t="str">
        <f>IFERROR(IF(INDEX(Tasks!$B$3:$B$302,MATCH(SMALL(Engine!$A$2:$A$301,ROWS($A$7:$A269)),Engine!$A$2:$A$301,0))="","",INDEX(Tasks!$B$3:$B$302,MATCH(SMALL(Engine!$A$2:$A$301,ROWS($A$7:$A269)),Engine!$A$2:$A$301,0))),"")</f>
        <v/>
      </c>
      <c r="C269" s="16" t="str">
        <f>IFERROR(IF(INDEX(Tasks!$C$3:$C$302,MATCH(SMALL(Engine!$A$2:$A$301,ROWS($A$7:$A269)),Engine!$A$2:$A$301,0))="","",INDEX(Tasks!$C$3:$C$302,MATCH(SMALL(Engine!$A$2:$A$301,ROWS($A$7:$A269)),Engine!$A$2:$A$301,0))),"")</f>
        <v/>
      </c>
      <c r="D269" s="16" t="str">
        <f>IFERROR(IF(INDEX(Tasks!$D$3:$D$302,MATCH(SMALL(Engine!$A$2:$A$301,ROWS($A$7:$A269)),Engine!$A$2:$A$301,0))="","",INDEX(Tasks!$D$3:$D$302,MATCH(SMALL(Engine!$A$2:$A$301,ROWS($A$7:$A269)),Engine!$A$2:$A$301,0))),"")</f>
        <v/>
      </c>
      <c r="E269" s="17" t="str">
        <f>IFERROR(IF(INDEX(Tasks!$F$3:$F$302,MATCH(SMALL(Engine!$A$2:$A$301,ROWS($A$7:$A269)),Engine!$A$2:$A$301,0))="","",INDEX(Tasks!$F$3:$F$302,MATCH(SMALL(Engine!$A$2:$A$301,ROWS($A$7:$A269)),Engine!$A$2:$A$301,0))),"")</f>
        <v/>
      </c>
      <c r="F269" s="16" t="str">
        <f t="shared" ca="1" si="4"/>
        <v/>
      </c>
    </row>
    <row r="270" spans="1:6" ht="17.25" x14ac:dyDescent="0.4">
      <c r="A270" s="16" t="str">
        <f>IFERROR(IF(INDEX(Tasks!$A$3:$A$302,MATCH(SMALL(Engine!$A$2:$A$301,ROWS($A$7:$A270)),Engine!$A$2:$A$301,0))="","",INDEX(Tasks!$A$3:$A$302,MATCH(SMALL(Engine!$A$2:$A$301,ROWS($A$7:$A270)),Engine!$A$2:$A$301,0))),"")</f>
        <v/>
      </c>
      <c r="B270" s="16" t="str">
        <f>IFERROR(IF(INDEX(Tasks!$B$3:$B$302,MATCH(SMALL(Engine!$A$2:$A$301,ROWS($A$7:$A270)),Engine!$A$2:$A$301,0))="","",INDEX(Tasks!$B$3:$B$302,MATCH(SMALL(Engine!$A$2:$A$301,ROWS($A$7:$A270)),Engine!$A$2:$A$301,0))),"")</f>
        <v/>
      </c>
      <c r="C270" s="16" t="str">
        <f>IFERROR(IF(INDEX(Tasks!$C$3:$C$302,MATCH(SMALL(Engine!$A$2:$A$301,ROWS($A$7:$A270)),Engine!$A$2:$A$301,0))="","",INDEX(Tasks!$C$3:$C$302,MATCH(SMALL(Engine!$A$2:$A$301,ROWS($A$7:$A270)),Engine!$A$2:$A$301,0))),"")</f>
        <v/>
      </c>
      <c r="D270" s="16" t="str">
        <f>IFERROR(IF(INDEX(Tasks!$D$3:$D$302,MATCH(SMALL(Engine!$A$2:$A$301,ROWS($A$7:$A270)),Engine!$A$2:$A$301,0))="","",INDEX(Tasks!$D$3:$D$302,MATCH(SMALL(Engine!$A$2:$A$301,ROWS($A$7:$A270)),Engine!$A$2:$A$301,0))),"")</f>
        <v/>
      </c>
      <c r="E270" s="17" t="str">
        <f>IFERROR(IF(INDEX(Tasks!$F$3:$F$302,MATCH(SMALL(Engine!$A$2:$A$301,ROWS($A$7:$A270)),Engine!$A$2:$A$301,0))="","",INDEX(Tasks!$F$3:$F$302,MATCH(SMALL(Engine!$A$2:$A$301,ROWS($A$7:$A270)),Engine!$A$2:$A$301,0))),"")</f>
        <v/>
      </c>
      <c r="F270" s="16" t="str">
        <f t="shared" ca="1" si="4"/>
        <v/>
      </c>
    </row>
    <row r="271" spans="1:6" ht="17.25" x14ac:dyDescent="0.4">
      <c r="A271" s="16" t="str">
        <f>IFERROR(IF(INDEX(Tasks!$A$3:$A$302,MATCH(SMALL(Engine!$A$2:$A$301,ROWS($A$7:$A271)),Engine!$A$2:$A$301,0))="","",INDEX(Tasks!$A$3:$A$302,MATCH(SMALL(Engine!$A$2:$A$301,ROWS($A$7:$A271)),Engine!$A$2:$A$301,0))),"")</f>
        <v/>
      </c>
      <c r="B271" s="16" t="str">
        <f>IFERROR(IF(INDEX(Tasks!$B$3:$B$302,MATCH(SMALL(Engine!$A$2:$A$301,ROWS($A$7:$A271)),Engine!$A$2:$A$301,0))="","",INDEX(Tasks!$B$3:$B$302,MATCH(SMALL(Engine!$A$2:$A$301,ROWS($A$7:$A271)),Engine!$A$2:$A$301,0))),"")</f>
        <v/>
      </c>
      <c r="C271" s="16" t="str">
        <f>IFERROR(IF(INDEX(Tasks!$C$3:$C$302,MATCH(SMALL(Engine!$A$2:$A$301,ROWS($A$7:$A271)),Engine!$A$2:$A$301,0))="","",INDEX(Tasks!$C$3:$C$302,MATCH(SMALL(Engine!$A$2:$A$301,ROWS($A$7:$A271)),Engine!$A$2:$A$301,0))),"")</f>
        <v/>
      </c>
      <c r="D271" s="16" t="str">
        <f>IFERROR(IF(INDEX(Tasks!$D$3:$D$302,MATCH(SMALL(Engine!$A$2:$A$301,ROWS($A$7:$A271)),Engine!$A$2:$A$301,0))="","",INDEX(Tasks!$D$3:$D$302,MATCH(SMALL(Engine!$A$2:$A$301,ROWS($A$7:$A271)),Engine!$A$2:$A$301,0))),"")</f>
        <v/>
      </c>
      <c r="E271" s="17" t="str">
        <f>IFERROR(IF(INDEX(Tasks!$F$3:$F$302,MATCH(SMALL(Engine!$A$2:$A$301,ROWS($A$7:$A271)),Engine!$A$2:$A$301,0))="","",INDEX(Tasks!$F$3:$F$302,MATCH(SMALL(Engine!$A$2:$A$301,ROWS($A$7:$A271)),Engine!$A$2:$A$301,0))),"")</f>
        <v/>
      </c>
      <c r="F271" s="16" t="str">
        <f t="shared" ca="1" si="4"/>
        <v/>
      </c>
    </row>
    <row r="272" spans="1:6" ht="17.25" x14ac:dyDescent="0.4">
      <c r="A272" s="16" t="str">
        <f>IFERROR(IF(INDEX(Tasks!$A$3:$A$302,MATCH(SMALL(Engine!$A$2:$A$301,ROWS($A$7:$A272)),Engine!$A$2:$A$301,0))="","",INDEX(Tasks!$A$3:$A$302,MATCH(SMALL(Engine!$A$2:$A$301,ROWS($A$7:$A272)),Engine!$A$2:$A$301,0))),"")</f>
        <v/>
      </c>
      <c r="B272" s="16" t="str">
        <f>IFERROR(IF(INDEX(Tasks!$B$3:$B$302,MATCH(SMALL(Engine!$A$2:$A$301,ROWS($A$7:$A272)),Engine!$A$2:$A$301,0))="","",INDEX(Tasks!$B$3:$B$302,MATCH(SMALL(Engine!$A$2:$A$301,ROWS($A$7:$A272)),Engine!$A$2:$A$301,0))),"")</f>
        <v/>
      </c>
      <c r="C272" s="16" t="str">
        <f>IFERROR(IF(INDEX(Tasks!$C$3:$C$302,MATCH(SMALL(Engine!$A$2:$A$301,ROWS($A$7:$A272)),Engine!$A$2:$A$301,0))="","",INDEX(Tasks!$C$3:$C$302,MATCH(SMALL(Engine!$A$2:$A$301,ROWS($A$7:$A272)),Engine!$A$2:$A$301,0))),"")</f>
        <v/>
      </c>
      <c r="D272" s="16" t="str">
        <f>IFERROR(IF(INDEX(Tasks!$D$3:$D$302,MATCH(SMALL(Engine!$A$2:$A$301,ROWS($A$7:$A272)),Engine!$A$2:$A$301,0))="","",INDEX(Tasks!$D$3:$D$302,MATCH(SMALL(Engine!$A$2:$A$301,ROWS($A$7:$A272)),Engine!$A$2:$A$301,0))),"")</f>
        <v/>
      </c>
      <c r="E272" s="17" t="str">
        <f>IFERROR(IF(INDEX(Tasks!$F$3:$F$302,MATCH(SMALL(Engine!$A$2:$A$301,ROWS($A$7:$A272)),Engine!$A$2:$A$301,0))="","",INDEX(Tasks!$F$3:$F$302,MATCH(SMALL(Engine!$A$2:$A$301,ROWS($A$7:$A272)),Engine!$A$2:$A$301,0))),"")</f>
        <v/>
      </c>
      <c r="F272" s="16" t="str">
        <f t="shared" ca="1" si="4"/>
        <v/>
      </c>
    </row>
    <row r="273" spans="1:6" ht="17.25" x14ac:dyDescent="0.4">
      <c r="A273" s="16" t="str">
        <f>IFERROR(IF(INDEX(Tasks!$A$3:$A$302,MATCH(SMALL(Engine!$A$2:$A$301,ROWS($A$7:$A273)),Engine!$A$2:$A$301,0))="","",INDEX(Tasks!$A$3:$A$302,MATCH(SMALL(Engine!$A$2:$A$301,ROWS($A$7:$A273)),Engine!$A$2:$A$301,0))),"")</f>
        <v/>
      </c>
      <c r="B273" s="16" t="str">
        <f>IFERROR(IF(INDEX(Tasks!$B$3:$B$302,MATCH(SMALL(Engine!$A$2:$A$301,ROWS($A$7:$A273)),Engine!$A$2:$A$301,0))="","",INDEX(Tasks!$B$3:$B$302,MATCH(SMALL(Engine!$A$2:$A$301,ROWS($A$7:$A273)),Engine!$A$2:$A$301,0))),"")</f>
        <v/>
      </c>
      <c r="C273" s="16" t="str">
        <f>IFERROR(IF(INDEX(Tasks!$C$3:$C$302,MATCH(SMALL(Engine!$A$2:$A$301,ROWS($A$7:$A273)),Engine!$A$2:$A$301,0))="","",INDEX(Tasks!$C$3:$C$302,MATCH(SMALL(Engine!$A$2:$A$301,ROWS($A$7:$A273)),Engine!$A$2:$A$301,0))),"")</f>
        <v/>
      </c>
      <c r="D273" s="16" t="str">
        <f>IFERROR(IF(INDEX(Tasks!$D$3:$D$302,MATCH(SMALL(Engine!$A$2:$A$301,ROWS($A$7:$A273)),Engine!$A$2:$A$301,0))="","",INDEX(Tasks!$D$3:$D$302,MATCH(SMALL(Engine!$A$2:$A$301,ROWS($A$7:$A273)),Engine!$A$2:$A$301,0))),"")</f>
        <v/>
      </c>
      <c r="E273" s="17" t="str">
        <f>IFERROR(IF(INDEX(Tasks!$F$3:$F$302,MATCH(SMALL(Engine!$A$2:$A$301,ROWS($A$7:$A273)),Engine!$A$2:$A$301,0))="","",INDEX(Tasks!$F$3:$F$302,MATCH(SMALL(Engine!$A$2:$A$301,ROWS($A$7:$A273)),Engine!$A$2:$A$301,0))),"")</f>
        <v/>
      </c>
      <c r="F273" s="16" t="str">
        <f t="shared" ca="1" si="4"/>
        <v/>
      </c>
    </row>
    <row r="274" spans="1:6" ht="17.25" x14ac:dyDescent="0.4">
      <c r="A274" s="16" t="str">
        <f>IFERROR(IF(INDEX(Tasks!$A$3:$A$302,MATCH(SMALL(Engine!$A$2:$A$301,ROWS($A$7:$A274)),Engine!$A$2:$A$301,0))="","",INDEX(Tasks!$A$3:$A$302,MATCH(SMALL(Engine!$A$2:$A$301,ROWS($A$7:$A274)),Engine!$A$2:$A$301,0))),"")</f>
        <v/>
      </c>
      <c r="B274" s="16" t="str">
        <f>IFERROR(IF(INDEX(Tasks!$B$3:$B$302,MATCH(SMALL(Engine!$A$2:$A$301,ROWS($A$7:$A274)),Engine!$A$2:$A$301,0))="","",INDEX(Tasks!$B$3:$B$302,MATCH(SMALL(Engine!$A$2:$A$301,ROWS($A$7:$A274)),Engine!$A$2:$A$301,0))),"")</f>
        <v/>
      </c>
      <c r="C274" s="16" t="str">
        <f>IFERROR(IF(INDEX(Tasks!$C$3:$C$302,MATCH(SMALL(Engine!$A$2:$A$301,ROWS($A$7:$A274)),Engine!$A$2:$A$301,0))="","",INDEX(Tasks!$C$3:$C$302,MATCH(SMALL(Engine!$A$2:$A$301,ROWS($A$7:$A274)),Engine!$A$2:$A$301,0))),"")</f>
        <v/>
      </c>
      <c r="D274" s="16" t="str">
        <f>IFERROR(IF(INDEX(Tasks!$D$3:$D$302,MATCH(SMALL(Engine!$A$2:$A$301,ROWS($A$7:$A274)),Engine!$A$2:$A$301,0))="","",INDEX(Tasks!$D$3:$D$302,MATCH(SMALL(Engine!$A$2:$A$301,ROWS($A$7:$A274)),Engine!$A$2:$A$301,0))),"")</f>
        <v/>
      </c>
      <c r="E274" s="17" t="str">
        <f>IFERROR(IF(INDEX(Tasks!$F$3:$F$302,MATCH(SMALL(Engine!$A$2:$A$301,ROWS($A$7:$A274)),Engine!$A$2:$A$301,0))="","",INDEX(Tasks!$F$3:$F$302,MATCH(SMALL(Engine!$A$2:$A$301,ROWS($A$7:$A274)),Engine!$A$2:$A$301,0))),"")</f>
        <v/>
      </c>
      <c r="F274" s="16" t="str">
        <f t="shared" ca="1" si="4"/>
        <v/>
      </c>
    </row>
    <row r="275" spans="1:6" ht="17.25" x14ac:dyDescent="0.4">
      <c r="A275" s="16" t="str">
        <f>IFERROR(IF(INDEX(Tasks!$A$3:$A$302,MATCH(SMALL(Engine!$A$2:$A$301,ROWS($A$7:$A275)),Engine!$A$2:$A$301,0))="","",INDEX(Tasks!$A$3:$A$302,MATCH(SMALL(Engine!$A$2:$A$301,ROWS($A$7:$A275)),Engine!$A$2:$A$301,0))),"")</f>
        <v/>
      </c>
      <c r="B275" s="16" t="str">
        <f>IFERROR(IF(INDEX(Tasks!$B$3:$B$302,MATCH(SMALL(Engine!$A$2:$A$301,ROWS($A$7:$A275)),Engine!$A$2:$A$301,0))="","",INDEX(Tasks!$B$3:$B$302,MATCH(SMALL(Engine!$A$2:$A$301,ROWS($A$7:$A275)),Engine!$A$2:$A$301,0))),"")</f>
        <v/>
      </c>
      <c r="C275" s="16" t="str">
        <f>IFERROR(IF(INDEX(Tasks!$C$3:$C$302,MATCH(SMALL(Engine!$A$2:$A$301,ROWS($A$7:$A275)),Engine!$A$2:$A$301,0))="","",INDEX(Tasks!$C$3:$C$302,MATCH(SMALL(Engine!$A$2:$A$301,ROWS($A$7:$A275)),Engine!$A$2:$A$301,0))),"")</f>
        <v/>
      </c>
      <c r="D275" s="16" t="str">
        <f>IFERROR(IF(INDEX(Tasks!$D$3:$D$302,MATCH(SMALL(Engine!$A$2:$A$301,ROWS($A$7:$A275)),Engine!$A$2:$A$301,0))="","",INDEX(Tasks!$D$3:$D$302,MATCH(SMALL(Engine!$A$2:$A$301,ROWS($A$7:$A275)),Engine!$A$2:$A$301,0))),"")</f>
        <v/>
      </c>
      <c r="E275" s="17" t="str">
        <f>IFERROR(IF(INDEX(Tasks!$F$3:$F$302,MATCH(SMALL(Engine!$A$2:$A$301,ROWS($A$7:$A275)),Engine!$A$2:$A$301,0))="","",INDEX(Tasks!$F$3:$F$302,MATCH(SMALL(Engine!$A$2:$A$301,ROWS($A$7:$A275)),Engine!$A$2:$A$301,0))),"")</f>
        <v/>
      </c>
      <c r="F275" s="16" t="str">
        <f t="shared" ca="1" si="4"/>
        <v/>
      </c>
    </row>
    <row r="276" spans="1:6" ht="17.25" x14ac:dyDescent="0.4">
      <c r="A276" s="16" t="str">
        <f>IFERROR(IF(INDEX(Tasks!$A$3:$A$302,MATCH(SMALL(Engine!$A$2:$A$301,ROWS($A$7:$A276)),Engine!$A$2:$A$301,0))="","",INDEX(Tasks!$A$3:$A$302,MATCH(SMALL(Engine!$A$2:$A$301,ROWS($A$7:$A276)),Engine!$A$2:$A$301,0))),"")</f>
        <v/>
      </c>
      <c r="B276" s="16" t="str">
        <f>IFERROR(IF(INDEX(Tasks!$B$3:$B$302,MATCH(SMALL(Engine!$A$2:$A$301,ROWS($A$7:$A276)),Engine!$A$2:$A$301,0))="","",INDEX(Tasks!$B$3:$B$302,MATCH(SMALL(Engine!$A$2:$A$301,ROWS($A$7:$A276)),Engine!$A$2:$A$301,0))),"")</f>
        <v/>
      </c>
      <c r="C276" s="16" t="str">
        <f>IFERROR(IF(INDEX(Tasks!$C$3:$C$302,MATCH(SMALL(Engine!$A$2:$A$301,ROWS($A$7:$A276)),Engine!$A$2:$A$301,0))="","",INDEX(Tasks!$C$3:$C$302,MATCH(SMALL(Engine!$A$2:$A$301,ROWS($A$7:$A276)),Engine!$A$2:$A$301,0))),"")</f>
        <v/>
      </c>
      <c r="D276" s="16" t="str">
        <f>IFERROR(IF(INDEX(Tasks!$D$3:$D$302,MATCH(SMALL(Engine!$A$2:$A$301,ROWS($A$7:$A276)),Engine!$A$2:$A$301,0))="","",INDEX(Tasks!$D$3:$D$302,MATCH(SMALL(Engine!$A$2:$A$301,ROWS($A$7:$A276)),Engine!$A$2:$A$301,0))),"")</f>
        <v/>
      </c>
      <c r="E276" s="17" t="str">
        <f>IFERROR(IF(INDEX(Tasks!$F$3:$F$302,MATCH(SMALL(Engine!$A$2:$A$301,ROWS($A$7:$A276)),Engine!$A$2:$A$301,0))="","",INDEX(Tasks!$F$3:$F$302,MATCH(SMALL(Engine!$A$2:$A$301,ROWS($A$7:$A276)),Engine!$A$2:$A$301,0))),"")</f>
        <v/>
      </c>
      <c r="F276" s="16" t="str">
        <f t="shared" ca="1" si="4"/>
        <v/>
      </c>
    </row>
    <row r="277" spans="1:6" ht="17.25" x14ac:dyDescent="0.4">
      <c r="A277" s="16" t="str">
        <f>IFERROR(IF(INDEX(Tasks!$A$3:$A$302,MATCH(SMALL(Engine!$A$2:$A$301,ROWS($A$7:$A277)),Engine!$A$2:$A$301,0))="","",INDEX(Tasks!$A$3:$A$302,MATCH(SMALL(Engine!$A$2:$A$301,ROWS($A$7:$A277)),Engine!$A$2:$A$301,0))),"")</f>
        <v/>
      </c>
      <c r="B277" s="16" t="str">
        <f>IFERROR(IF(INDEX(Tasks!$B$3:$B$302,MATCH(SMALL(Engine!$A$2:$A$301,ROWS($A$7:$A277)),Engine!$A$2:$A$301,0))="","",INDEX(Tasks!$B$3:$B$302,MATCH(SMALL(Engine!$A$2:$A$301,ROWS($A$7:$A277)),Engine!$A$2:$A$301,0))),"")</f>
        <v/>
      </c>
      <c r="C277" s="16" t="str">
        <f>IFERROR(IF(INDEX(Tasks!$C$3:$C$302,MATCH(SMALL(Engine!$A$2:$A$301,ROWS($A$7:$A277)),Engine!$A$2:$A$301,0))="","",INDEX(Tasks!$C$3:$C$302,MATCH(SMALL(Engine!$A$2:$A$301,ROWS($A$7:$A277)),Engine!$A$2:$A$301,0))),"")</f>
        <v/>
      </c>
      <c r="D277" s="16" t="str">
        <f>IFERROR(IF(INDEX(Tasks!$D$3:$D$302,MATCH(SMALL(Engine!$A$2:$A$301,ROWS($A$7:$A277)),Engine!$A$2:$A$301,0))="","",INDEX(Tasks!$D$3:$D$302,MATCH(SMALL(Engine!$A$2:$A$301,ROWS($A$7:$A277)),Engine!$A$2:$A$301,0))),"")</f>
        <v/>
      </c>
      <c r="E277" s="17" t="str">
        <f>IFERROR(IF(INDEX(Tasks!$F$3:$F$302,MATCH(SMALL(Engine!$A$2:$A$301,ROWS($A$7:$A277)),Engine!$A$2:$A$301,0))="","",INDEX(Tasks!$F$3:$F$302,MATCH(SMALL(Engine!$A$2:$A$301,ROWS($A$7:$A277)),Engine!$A$2:$A$301,0))),"")</f>
        <v/>
      </c>
      <c r="F277" s="16" t="str">
        <f t="shared" ca="1" si="4"/>
        <v/>
      </c>
    </row>
    <row r="278" spans="1:6" ht="17.25" x14ac:dyDescent="0.4">
      <c r="A278" s="16" t="str">
        <f>IFERROR(IF(INDEX(Tasks!$A$3:$A$302,MATCH(SMALL(Engine!$A$2:$A$301,ROWS($A$7:$A278)),Engine!$A$2:$A$301,0))="","",INDEX(Tasks!$A$3:$A$302,MATCH(SMALL(Engine!$A$2:$A$301,ROWS($A$7:$A278)),Engine!$A$2:$A$301,0))),"")</f>
        <v/>
      </c>
      <c r="B278" s="16" t="str">
        <f>IFERROR(IF(INDEX(Tasks!$B$3:$B$302,MATCH(SMALL(Engine!$A$2:$A$301,ROWS($A$7:$A278)),Engine!$A$2:$A$301,0))="","",INDEX(Tasks!$B$3:$B$302,MATCH(SMALL(Engine!$A$2:$A$301,ROWS($A$7:$A278)),Engine!$A$2:$A$301,0))),"")</f>
        <v/>
      </c>
      <c r="C278" s="16" t="str">
        <f>IFERROR(IF(INDEX(Tasks!$C$3:$C$302,MATCH(SMALL(Engine!$A$2:$A$301,ROWS($A$7:$A278)),Engine!$A$2:$A$301,0))="","",INDEX(Tasks!$C$3:$C$302,MATCH(SMALL(Engine!$A$2:$A$301,ROWS($A$7:$A278)),Engine!$A$2:$A$301,0))),"")</f>
        <v/>
      </c>
      <c r="D278" s="16" t="str">
        <f>IFERROR(IF(INDEX(Tasks!$D$3:$D$302,MATCH(SMALL(Engine!$A$2:$A$301,ROWS($A$7:$A278)),Engine!$A$2:$A$301,0))="","",INDEX(Tasks!$D$3:$D$302,MATCH(SMALL(Engine!$A$2:$A$301,ROWS($A$7:$A278)),Engine!$A$2:$A$301,0))),"")</f>
        <v/>
      </c>
      <c r="E278" s="17" t="str">
        <f>IFERROR(IF(INDEX(Tasks!$F$3:$F$302,MATCH(SMALL(Engine!$A$2:$A$301,ROWS($A$7:$A278)),Engine!$A$2:$A$301,0))="","",INDEX(Tasks!$F$3:$F$302,MATCH(SMALL(Engine!$A$2:$A$301,ROWS($A$7:$A278)),Engine!$A$2:$A$301,0))),"")</f>
        <v/>
      </c>
      <c r="F278" s="16" t="str">
        <f t="shared" ca="1" si="4"/>
        <v/>
      </c>
    </row>
    <row r="279" spans="1:6" ht="17.25" x14ac:dyDescent="0.4">
      <c r="A279" s="16" t="str">
        <f>IFERROR(IF(INDEX(Tasks!$A$3:$A$302,MATCH(SMALL(Engine!$A$2:$A$301,ROWS($A$7:$A279)),Engine!$A$2:$A$301,0))="","",INDEX(Tasks!$A$3:$A$302,MATCH(SMALL(Engine!$A$2:$A$301,ROWS($A$7:$A279)),Engine!$A$2:$A$301,0))),"")</f>
        <v/>
      </c>
      <c r="B279" s="16" t="str">
        <f>IFERROR(IF(INDEX(Tasks!$B$3:$B$302,MATCH(SMALL(Engine!$A$2:$A$301,ROWS($A$7:$A279)),Engine!$A$2:$A$301,0))="","",INDEX(Tasks!$B$3:$B$302,MATCH(SMALL(Engine!$A$2:$A$301,ROWS($A$7:$A279)),Engine!$A$2:$A$301,0))),"")</f>
        <v/>
      </c>
      <c r="C279" s="16" t="str">
        <f>IFERROR(IF(INDEX(Tasks!$C$3:$C$302,MATCH(SMALL(Engine!$A$2:$A$301,ROWS($A$7:$A279)),Engine!$A$2:$A$301,0))="","",INDEX(Tasks!$C$3:$C$302,MATCH(SMALL(Engine!$A$2:$A$301,ROWS($A$7:$A279)),Engine!$A$2:$A$301,0))),"")</f>
        <v/>
      </c>
      <c r="D279" s="16" t="str">
        <f>IFERROR(IF(INDEX(Tasks!$D$3:$D$302,MATCH(SMALL(Engine!$A$2:$A$301,ROWS($A$7:$A279)),Engine!$A$2:$A$301,0))="","",INDEX(Tasks!$D$3:$D$302,MATCH(SMALL(Engine!$A$2:$A$301,ROWS($A$7:$A279)),Engine!$A$2:$A$301,0))),"")</f>
        <v/>
      </c>
      <c r="E279" s="17" t="str">
        <f>IFERROR(IF(INDEX(Tasks!$F$3:$F$302,MATCH(SMALL(Engine!$A$2:$A$301,ROWS($A$7:$A279)),Engine!$A$2:$A$301,0))="","",INDEX(Tasks!$F$3:$F$302,MATCH(SMALL(Engine!$A$2:$A$301,ROWS($A$7:$A279)),Engine!$A$2:$A$301,0))),"")</f>
        <v/>
      </c>
      <c r="F279" s="16" t="str">
        <f t="shared" ca="1" si="4"/>
        <v/>
      </c>
    </row>
    <row r="280" spans="1:6" ht="17.25" x14ac:dyDescent="0.4">
      <c r="A280" s="16" t="str">
        <f>IFERROR(IF(INDEX(Tasks!$A$3:$A$302,MATCH(SMALL(Engine!$A$2:$A$301,ROWS($A$7:$A280)),Engine!$A$2:$A$301,0))="","",INDEX(Tasks!$A$3:$A$302,MATCH(SMALL(Engine!$A$2:$A$301,ROWS($A$7:$A280)),Engine!$A$2:$A$301,0))),"")</f>
        <v/>
      </c>
      <c r="B280" s="16" t="str">
        <f>IFERROR(IF(INDEX(Tasks!$B$3:$B$302,MATCH(SMALL(Engine!$A$2:$A$301,ROWS($A$7:$A280)),Engine!$A$2:$A$301,0))="","",INDEX(Tasks!$B$3:$B$302,MATCH(SMALL(Engine!$A$2:$A$301,ROWS($A$7:$A280)),Engine!$A$2:$A$301,0))),"")</f>
        <v/>
      </c>
      <c r="C280" s="16" t="str">
        <f>IFERROR(IF(INDEX(Tasks!$C$3:$C$302,MATCH(SMALL(Engine!$A$2:$A$301,ROWS($A$7:$A280)),Engine!$A$2:$A$301,0))="","",INDEX(Tasks!$C$3:$C$302,MATCH(SMALL(Engine!$A$2:$A$301,ROWS($A$7:$A280)),Engine!$A$2:$A$301,0))),"")</f>
        <v/>
      </c>
      <c r="D280" s="16" t="str">
        <f>IFERROR(IF(INDEX(Tasks!$D$3:$D$302,MATCH(SMALL(Engine!$A$2:$A$301,ROWS($A$7:$A280)),Engine!$A$2:$A$301,0))="","",INDEX(Tasks!$D$3:$D$302,MATCH(SMALL(Engine!$A$2:$A$301,ROWS($A$7:$A280)),Engine!$A$2:$A$301,0))),"")</f>
        <v/>
      </c>
      <c r="E280" s="17" t="str">
        <f>IFERROR(IF(INDEX(Tasks!$F$3:$F$302,MATCH(SMALL(Engine!$A$2:$A$301,ROWS($A$7:$A280)),Engine!$A$2:$A$301,0))="","",INDEX(Tasks!$F$3:$F$302,MATCH(SMALL(Engine!$A$2:$A$301,ROWS($A$7:$A280)),Engine!$A$2:$A$301,0))),"")</f>
        <v/>
      </c>
      <c r="F280" s="16" t="str">
        <f t="shared" ca="1" si="4"/>
        <v/>
      </c>
    </row>
    <row r="281" spans="1:6" ht="17.25" x14ac:dyDescent="0.4">
      <c r="A281" s="16" t="str">
        <f>IFERROR(IF(INDEX(Tasks!$A$3:$A$302,MATCH(SMALL(Engine!$A$2:$A$301,ROWS($A$7:$A281)),Engine!$A$2:$A$301,0))="","",INDEX(Tasks!$A$3:$A$302,MATCH(SMALL(Engine!$A$2:$A$301,ROWS($A$7:$A281)),Engine!$A$2:$A$301,0))),"")</f>
        <v/>
      </c>
      <c r="B281" s="16" t="str">
        <f>IFERROR(IF(INDEX(Tasks!$B$3:$B$302,MATCH(SMALL(Engine!$A$2:$A$301,ROWS($A$7:$A281)),Engine!$A$2:$A$301,0))="","",INDEX(Tasks!$B$3:$B$302,MATCH(SMALL(Engine!$A$2:$A$301,ROWS($A$7:$A281)),Engine!$A$2:$A$301,0))),"")</f>
        <v/>
      </c>
      <c r="C281" s="16" t="str">
        <f>IFERROR(IF(INDEX(Tasks!$C$3:$C$302,MATCH(SMALL(Engine!$A$2:$A$301,ROWS($A$7:$A281)),Engine!$A$2:$A$301,0))="","",INDEX(Tasks!$C$3:$C$302,MATCH(SMALL(Engine!$A$2:$A$301,ROWS($A$7:$A281)),Engine!$A$2:$A$301,0))),"")</f>
        <v/>
      </c>
      <c r="D281" s="16" t="str">
        <f>IFERROR(IF(INDEX(Tasks!$D$3:$D$302,MATCH(SMALL(Engine!$A$2:$A$301,ROWS($A$7:$A281)),Engine!$A$2:$A$301,0))="","",INDEX(Tasks!$D$3:$D$302,MATCH(SMALL(Engine!$A$2:$A$301,ROWS($A$7:$A281)),Engine!$A$2:$A$301,0))),"")</f>
        <v/>
      </c>
      <c r="E281" s="17" t="str">
        <f>IFERROR(IF(INDEX(Tasks!$F$3:$F$302,MATCH(SMALL(Engine!$A$2:$A$301,ROWS($A$7:$A281)),Engine!$A$2:$A$301,0))="","",INDEX(Tasks!$F$3:$F$302,MATCH(SMALL(Engine!$A$2:$A$301,ROWS($A$7:$A281)),Engine!$A$2:$A$301,0))),"")</f>
        <v/>
      </c>
      <c r="F281" s="16" t="str">
        <f t="shared" ca="1" si="4"/>
        <v/>
      </c>
    </row>
    <row r="282" spans="1:6" ht="17.25" x14ac:dyDescent="0.4">
      <c r="A282" s="16" t="str">
        <f>IFERROR(IF(INDEX(Tasks!$A$3:$A$302,MATCH(SMALL(Engine!$A$2:$A$301,ROWS($A$7:$A282)),Engine!$A$2:$A$301,0))="","",INDEX(Tasks!$A$3:$A$302,MATCH(SMALL(Engine!$A$2:$A$301,ROWS($A$7:$A282)),Engine!$A$2:$A$301,0))),"")</f>
        <v/>
      </c>
      <c r="B282" s="16" t="str">
        <f>IFERROR(IF(INDEX(Tasks!$B$3:$B$302,MATCH(SMALL(Engine!$A$2:$A$301,ROWS($A$7:$A282)),Engine!$A$2:$A$301,0))="","",INDEX(Tasks!$B$3:$B$302,MATCH(SMALL(Engine!$A$2:$A$301,ROWS($A$7:$A282)),Engine!$A$2:$A$301,0))),"")</f>
        <v/>
      </c>
      <c r="C282" s="16" t="str">
        <f>IFERROR(IF(INDEX(Tasks!$C$3:$C$302,MATCH(SMALL(Engine!$A$2:$A$301,ROWS($A$7:$A282)),Engine!$A$2:$A$301,0))="","",INDEX(Tasks!$C$3:$C$302,MATCH(SMALL(Engine!$A$2:$A$301,ROWS($A$7:$A282)),Engine!$A$2:$A$301,0))),"")</f>
        <v/>
      </c>
      <c r="D282" s="16" t="str">
        <f>IFERROR(IF(INDEX(Tasks!$D$3:$D$302,MATCH(SMALL(Engine!$A$2:$A$301,ROWS($A$7:$A282)),Engine!$A$2:$A$301,0))="","",INDEX(Tasks!$D$3:$D$302,MATCH(SMALL(Engine!$A$2:$A$301,ROWS($A$7:$A282)),Engine!$A$2:$A$301,0))),"")</f>
        <v/>
      </c>
      <c r="E282" s="17" t="str">
        <f>IFERROR(IF(INDEX(Tasks!$F$3:$F$302,MATCH(SMALL(Engine!$A$2:$A$301,ROWS($A$7:$A282)),Engine!$A$2:$A$301,0))="","",INDEX(Tasks!$F$3:$F$302,MATCH(SMALL(Engine!$A$2:$A$301,ROWS($A$7:$A282)),Engine!$A$2:$A$301,0))),"")</f>
        <v/>
      </c>
      <c r="F282" s="16" t="str">
        <f t="shared" ca="1" si="4"/>
        <v/>
      </c>
    </row>
    <row r="283" spans="1:6" ht="17.25" x14ac:dyDescent="0.4">
      <c r="A283" s="16" t="str">
        <f>IFERROR(IF(INDEX(Tasks!$A$3:$A$302,MATCH(SMALL(Engine!$A$2:$A$301,ROWS($A$7:$A283)),Engine!$A$2:$A$301,0))="","",INDEX(Tasks!$A$3:$A$302,MATCH(SMALL(Engine!$A$2:$A$301,ROWS($A$7:$A283)),Engine!$A$2:$A$301,0))),"")</f>
        <v/>
      </c>
      <c r="B283" s="16" t="str">
        <f>IFERROR(IF(INDEX(Tasks!$B$3:$B$302,MATCH(SMALL(Engine!$A$2:$A$301,ROWS($A$7:$A283)),Engine!$A$2:$A$301,0))="","",INDEX(Tasks!$B$3:$B$302,MATCH(SMALL(Engine!$A$2:$A$301,ROWS($A$7:$A283)),Engine!$A$2:$A$301,0))),"")</f>
        <v/>
      </c>
      <c r="C283" s="16" t="str">
        <f>IFERROR(IF(INDEX(Tasks!$C$3:$C$302,MATCH(SMALL(Engine!$A$2:$A$301,ROWS($A$7:$A283)),Engine!$A$2:$A$301,0))="","",INDEX(Tasks!$C$3:$C$302,MATCH(SMALL(Engine!$A$2:$A$301,ROWS($A$7:$A283)),Engine!$A$2:$A$301,0))),"")</f>
        <v/>
      </c>
      <c r="D283" s="16" t="str">
        <f>IFERROR(IF(INDEX(Tasks!$D$3:$D$302,MATCH(SMALL(Engine!$A$2:$A$301,ROWS($A$7:$A283)),Engine!$A$2:$A$301,0))="","",INDEX(Tasks!$D$3:$D$302,MATCH(SMALL(Engine!$A$2:$A$301,ROWS($A$7:$A283)),Engine!$A$2:$A$301,0))),"")</f>
        <v/>
      </c>
      <c r="E283" s="17" t="str">
        <f>IFERROR(IF(INDEX(Tasks!$F$3:$F$302,MATCH(SMALL(Engine!$A$2:$A$301,ROWS($A$7:$A283)),Engine!$A$2:$A$301,0))="","",INDEX(Tasks!$F$3:$F$302,MATCH(SMALL(Engine!$A$2:$A$301,ROWS($A$7:$A283)),Engine!$A$2:$A$301,0))),"")</f>
        <v/>
      </c>
      <c r="F283" s="16" t="str">
        <f t="shared" ca="1" si="4"/>
        <v/>
      </c>
    </row>
    <row r="284" spans="1:6" ht="17.25" x14ac:dyDescent="0.4">
      <c r="A284" s="16" t="str">
        <f>IFERROR(IF(INDEX(Tasks!$A$3:$A$302,MATCH(SMALL(Engine!$A$2:$A$301,ROWS($A$7:$A284)),Engine!$A$2:$A$301,0))="","",INDEX(Tasks!$A$3:$A$302,MATCH(SMALL(Engine!$A$2:$A$301,ROWS($A$7:$A284)),Engine!$A$2:$A$301,0))),"")</f>
        <v/>
      </c>
      <c r="B284" s="16" t="str">
        <f>IFERROR(IF(INDEX(Tasks!$B$3:$B$302,MATCH(SMALL(Engine!$A$2:$A$301,ROWS($A$7:$A284)),Engine!$A$2:$A$301,0))="","",INDEX(Tasks!$B$3:$B$302,MATCH(SMALL(Engine!$A$2:$A$301,ROWS($A$7:$A284)),Engine!$A$2:$A$301,0))),"")</f>
        <v/>
      </c>
      <c r="C284" s="16" t="str">
        <f>IFERROR(IF(INDEX(Tasks!$C$3:$C$302,MATCH(SMALL(Engine!$A$2:$A$301,ROWS($A$7:$A284)),Engine!$A$2:$A$301,0))="","",INDEX(Tasks!$C$3:$C$302,MATCH(SMALL(Engine!$A$2:$A$301,ROWS($A$7:$A284)),Engine!$A$2:$A$301,0))),"")</f>
        <v/>
      </c>
      <c r="D284" s="16" t="str">
        <f>IFERROR(IF(INDEX(Tasks!$D$3:$D$302,MATCH(SMALL(Engine!$A$2:$A$301,ROWS($A$7:$A284)),Engine!$A$2:$A$301,0))="","",INDEX(Tasks!$D$3:$D$302,MATCH(SMALL(Engine!$A$2:$A$301,ROWS($A$7:$A284)),Engine!$A$2:$A$301,0))),"")</f>
        <v/>
      </c>
      <c r="E284" s="17" t="str">
        <f>IFERROR(IF(INDEX(Tasks!$F$3:$F$302,MATCH(SMALL(Engine!$A$2:$A$301,ROWS($A$7:$A284)),Engine!$A$2:$A$301,0))="","",INDEX(Tasks!$F$3:$F$302,MATCH(SMALL(Engine!$A$2:$A$301,ROWS($A$7:$A284)),Engine!$A$2:$A$301,0))),"")</f>
        <v/>
      </c>
      <c r="F284" s="16" t="str">
        <f t="shared" ca="1" si="4"/>
        <v/>
      </c>
    </row>
    <row r="285" spans="1:6" ht="17.25" x14ac:dyDescent="0.4">
      <c r="A285" s="16" t="str">
        <f>IFERROR(IF(INDEX(Tasks!$A$3:$A$302,MATCH(SMALL(Engine!$A$2:$A$301,ROWS($A$7:$A285)),Engine!$A$2:$A$301,0))="","",INDEX(Tasks!$A$3:$A$302,MATCH(SMALL(Engine!$A$2:$A$301,ROWS($A$7:$A285)),Engine!$A$2:$A$301,0))),"")</f>
        <v/>
      </c>
      <c r="B285" s="16" t="str">
        <f>IFERROR(IF(INDEX(Tasks!$B$3:$B$302,MATCH(SMALL(Engine!$A$2:$A$301,ROWS($A$7:$A285)),Engine!$A$2:$A$301,0))="","",INDEX(Tasks!$B$3:$B$302,MATCH(SMALL(Engine!$A$2:$A$301,ROWS($A$7:$A285)),Engine!$A$2:$A$301,0))),"")</f>
        <v/>
      </c>
      <c r="C285" s="16" t="str">
        <f>IFERROR(IF(INDEX(Tasks!$C$3:$C$302,MATCH(SMALL(Engine!$A$2:$A$301,ROWS($A$7:$A285)),Engine!$A$2:$A$301,0))="","",INDEX(Tasks!$C$3:$C$302,MATCH(SMALL(Engine!$A$2:$A$301,ROWS($A$7:$A285)),Engine!$A$2:$A$301,0))),"")</f>
        <v/>
      </c>
      <c r="D285" s="16" t="str">
        <f>IFERROR(IF(INDEX(Tasks!$D$3:$D$302,MATCH(SMALL(Engine!$A$2:$A$301,ROWS($A$7:$A285)),Engine!$A$2:$A$301,0))="","",INDEX(Tasks!$D$3:$D$302,MATCH(SMALL(Engine!$A$2:$A$301,ROWS($A$7:$A285)),Engine!$A$2:$A$301,0))),"")</f>
        <v/>
      </c>
      <c r="E285" s="17" t="str">
        <f>IFERROR(IF(INDEX(Tasks!$F$3:$F$302,MATCH(SMALL(Engine!$A$2:$A$301,ROWS($A$7:$A285)),Engine!$A$2:$A$301,0))="","",INDEX(Tasks!$F$3:$F$302,MATCH(SMALL(Engine!$A$2:$A$301,ROWS($A$7:$A285)),Engine!$A$2:$A$301,0))),"")</f>
        <v/>
      </c>
      <c r="F285" s="16" t="str">
        <f t="shared" ca="1" si="4"/>
        <v/>
      </c>
    </row>
    <row r="286" spans="1:6" ht="17.25" x14ac:dyDescent="0.4">
      <c r="A286" s="16" t="str">
        <f>IFERROR(IF(INDEX(Tasks!$A$3:$A$302,MATCH(SMALL(Engine!$A$2:$A$301,ROWS($A$7:$A286)),Engine!$A$2:$A$301,0))="","",INDEX(Tasks!$A$3:$A$302,MATCH(SMALL(Engine!$A$2:$A$301,ROWS($A$7:$A286)),Engine!$A$2:$A$301,0))),"")</f>
        <v/>
      </c>
      <c r="B286" s="16" t="str">
        <f>IFERROR(IF(INDEX(Tasks!$B$3:$B$302,MATCH(SMALL(Engine!$A$2:$A$301,ROWS($A$7:$A286)),Engine!$A$2:$A$301,0))="","",INDEX(Tasks!$B$3:$B$302,MATCH(SMALL(Engine!$A$2:$A$301,ROWS($A$7:$A286)),Engine!$A$2:$A$301,0))),"")</f>
        <v/>
      </c>
      <c r="C286" s="16" t="str">
        <f>IFERROR(IF(INDEX(Tasks!$C$3:$C$302,MATCH(SMALL(Engine!$A$2:$A$301,ROWS($A$7:$A286)),Engine!$A$2:$A$301,0))="","",INDEX(Tasks!$C$3:$C$302,MATCH(SMALL(Engine!$A$2:$A$301,ROWS($A$7:$A286)),Engine!$A$2:$A$301,0))),"")</f>
        <v/>
      </c>
      <c r="D286" s="16" t="str">
        <f>IFERROR(IF(INDEX(Tasks!$D$3:$D$302,MATCH(SMALL(Engine!$A$2:$A$301,ROWS($A$7:$A286)),Engine!$A$2:$A$301,0))="","",INDEX(Tasks!$D$3:$D$302,MATCH(SMALL(Engine!$A$2:$A$301,ROWS($A$7:$A286)),Engine!$A$2:$A$301,0))),"")</f>
        <v/>
      </c>
      <c r="E286" s="17" t="str">
        <f>IFERROR(IF(INDEX(Tasks!$F$3:$F$302,MATCH(SMALL(Engine!$A$2:$A$301,ROWS($A$7:$A286)),Engine!$A$2:$A$301,0))="","",INDEX(Tasks!$F$3:$F$302,MATCH(SMALL(Engine!$A$2:$A$301,ROWS($A$7:$A286)),Engine!$A$2:$A$301,0))),"")</f>
        <v/>
      </c>
      <c r="F286" s="16" t="str">
        <f t="shared" ca="1" si="4"/>
        <v/>
      </c>
    </row>
    <row r="287" spans="1:6" ht="17.25" x14ac:dyDescent="0.4">
      <c r="A287" s="16" t="str">
        <f>IFERROR(IF(INDEX(Tasks!$A$3:$A$302,MATCH(SMALL(Engine!$A$2:$A$301,ROWS($A$7:$A287)),Engine!$A$2:$A$301,0))="","",INDEX(Tasks!$A$3:$A$302,MATCH(SMALL(Engine!$A$2:$A$301,ROWS($A$7:$A287)),Engine!$A$2:$A$301,0))),"")</f>
        <v/>
      </c>
      <c r="B287" s="16" t="str">
        <f>IFERROR(IF(INDEX(Tasks!$B$3:$B$302,MATCH(SMALL(Engine!$A$2:$A$301,ROWS($A$7:$A287)),Engine!$A$2:$A$301,0))="","",INDEX(Tasks!$B$3:$B$302,MATCH(SMALL(Engine!$A$2:$A$301,ROWS($A$7:$A287)),Engine!$A$2:$A$301,0))),"")</f>
        <v/>
      </c>
      <c r="C287" s="16" t="str">
        <f>IFERROR(IF(INDEX(Tasks!$C$3:$C$302,MATCH(SMALL(Engine!$A$2:$A$301,ROWS($A$7:$A287)),Engine!$A$2:$A$301,0))="","",INDEX(Tasks!$C$3:$C$302,MATCH(SMALL(Engine!$A$2:$A$301,ROWS($A$7:$A287)),Engine!$A$2:$A$301,0))),"")</f>
        <v/>
      </c>
      <c r="D287" s="16" t="str">
        <f>IFERROR(IF(INDEX(Tasks!$D$3:$D$302,MATCH(SMALL(Engine!$A$2:$A$301,ROWS($A$7:$A287)),Engine!$A$2:$A$301,0))="","",INDEX(Tasks!$D$3:$D$302,MATCH(SMALL(Engine!$A$2:$A$301,ROWS($A$7:$A287)),Engine!$A$2:$A$301,0))),"")</f>
        <v/>
      </c>
      <c r="E287" s="17" t="str">
        <f>IFERROR(IF(INDEX(Tasks!$F$3:$F$302,MATCH(SMALL(Engine!$A$2:$A$301,ROWS($A$7:$A287)),Engine!$A$2:$A$301,0))="","",INDEX(Tasks!$F$3:$F$302,MATCH(SMALL(Engine!$A$2:$A$301,ROWS($A$7:$A287)),Engine!$A$2:$A$301,0))),"")</f>
        <v/>
      </c>
      <c r="F287" s="16" t="str">
        <f t="shared" ca="1" si="4"/>
        <v/>
      </c>
    </row>
    <row r="288" spans="1:6" ht="17.25" x14ac:dyDescent="0.4">
      <c r="A288" s="16" t="str">
        <f>IFERROR(IF(INDEX(Tasks!$A$3:$A$302,MATCH(SMALL(Engine!$A$2:$A$301,ROWS($A$7:$A288)),Engine!$A$2:$A$301,0))="","",INDEX(Tasks!$A$3:$A$302,MATCH(SMALL(Engine!$A$2:$A$301,ROWS($A$7:$A288)),Engine!$A$2:$A$301,0))),"")</f>
        <v/>
      </c>
      <c r="B288" s="16" t="str">
        <f>IFERROR(IF(INDEX(Tasks!$B$3:$B$302,MATCH(SMALL(Engine!$A$2:$A$301,ROWS($A$7:$A288)),Engine!$A$2:$A$301,0))="","",INDEX(Tasks!$B$3:$B$302,MATCH(SMALL(Engine!$A$2:$A$301,ROWS($A$7:$A288)),Engine!$A$2:$A$301,0))),"")</f>
        <v/>
      </c>
      <c r="C288" s="16" t="str">
        <f>IFERROR(IF(INDEX(Tasks!$C$3:$C$302,MATCH(SMALL(Engine!$A$2:$A$301,ROWS($A$7:$A288)),Engine!$A$2:$A$301,0))="","",INDEX(Tasks!$C$3:$C$302,MATCH(SMALL(Engine!$A$2:$A$301,ROWS($A$7:$A288)),Engine!$A$2:$A$301,0))),"")</f>
        <v/>
      </c>
      <c r="D288" s="16" t="str">
        <f>IFERROR(IF(INDEX(Tasks!$D$3:$D$302,MATCH(SMALL(Engine!$A$2:$A$301,ROWS($A$7:$A288)),Engine!$A$2:$A$301,0))="","",INDEX(Tasks!$D$3:$D$302,MATCH(SMALL(Engine!$A$2:$A$301,ROWS($A$7:$A288)),Engine!$A$2:$A$301,0))),"")</f>
        <v/>
      </c>
      <c r="E288" s="17" t="str">
        <f>IFERROR(IF(INDEX(Tasks!$F$3:$F$302,MATCH(SMALL(Engine!$A$2:$A$301,ROWS($A$7:$A288)),Engine!$A$2:$A$301,0))="","",INDEX(Tasks!$F$3:$F$302,MATCH(SMALL(Engine!$A$2:$A$301,ROWS($A$7:$A288)),Engine!$A$2:$A$301,0))),"")</f>
        <v/>
      </c>
      <c r="F288" s="16" t="str">
        <f t="shared" ca="1" si="4"/>
        <v/>
      </c>
    </row>
    <row r="289" spans="1:6" ht="17.25" x14ac:dyDescent="0.4">
      <c r="A289" s="16" t="str">
        <f>IFERROR(IF(INDEX(Tasks!$A$3:$A$302,MATCH(SMALL(Engine!$A$2:$A$301,ROWS($A$7:$A289)),Engine!$A$2:$A$301,0))="","",INDEX(Tasks!$A$3:$A$302,MATCH(SMALL(Engine!$A$2:$A$301,ROWS($A$7:$A289)),Engine!$A$2:$A$301,0))),"")</f>
        <v/>
      </c>
      <c r="B289" s="16" t="str">
        <f>IFERROR(IF(INDEX(Tasks!$B$3:$B$302,MATCH(SMALL(Engine!$A$2:$A$301,ROWS($A$7:$A289)),Engine!$A$2:$A$301,0))="","",INDEX(Tasks!$B$3:$B$302,MATCH(SMALL(Engine!$A$2:$A$301,ROWS($A$7:$A289)),Engine!$A$2:$A$301,0))),"")</f>
        <v/>
      </c>
      <c r="C289" s="16" t="str">
        <f>IFERROR(IF(INDEX(Tasks!$C$3:$C$302,MATCH(SMALL(Engine!$A$2:$A$301,ROWS($A$7:$A289)),Engine!$A$2:$A$301,0))="","",INDEX(Tasks!$C$3:$C$302,MATCH(SMALL(Engine!$A$2:$A$301,ROWS($A$7:$A289)),Engine!$A$2:$A$301,0))),"")</f>
        <v/>
      </c>
      <c r="D289" s="16" t="str">
        <f>IFERROR(IF(INDEX(Tasks!$D$3:$D$302,MATCH(SMALL(Engine!$A$2:$A$301,ROWS($A$7:$A289)),Engine!$A$2:$A$301,0))="","",INDEX(Tasks!$D$3:$D$302,MATCH(SMALL(Engine!$A$2:$A$301,ROWS($A$7:$A289)),Engine!$A$2:$A$301,0))),"")</f>
        <v/>
      </c>
      <c r="E289" s="17" t="str">
        <f>IFERROR(IF(INDEX(Tasks!$F$3:$F$302,MATCH(SMALL(Engine!$A$2:$A$301,ROWS($A$7:$A289)),Engine!$A$2:$A$301,0))="","",INDEX(Tasks!$F$3:$F$302,MATCH(SMALL(Engine!$A$2:$A$301,ROWS($A$7:$A289)),Engine!$A$2:$A$301,0))),"")</f>
        <v/>
      </c>
      <c r="F289" s="16" t="str">
        <f t="shared" ca="1" si="4"/>
        <v/>
      </c>
    </row>
    <row r="290" spans="1:6" ht="17.25" x14ac:dyDescent="0.4">
      <c r="A290" s="16" t="str">
        <f>IFERROR(IF(INDEX(Tasks!$A$3:$A$302,MATCH(SMALL(Engine!$A$2:$A$301,ROWS($A$7:$A290)),Engine!$A$2:$A$301,0))="","",INDEX(Tasks!$A$3:$A$302,MATCH(SMALL(Engine!$A$2:$A$301,ROWS($A$7:$A290)),Engine!$A$2:$A$301,0))),"")</f>
        <v/>
      </c>
      <c r="B290" s="16" t="str">
        <f>IFERROR(IF(INDEX(Tasks!$B$3:$B$302,MATCH(SMALL(Engine!$A$2:$A$301,ROWS($A$7:$A290)),Engine!$A$2:$A$301,0))="","",INDEX(Tasks!$B$3:$B$302,MATCH(SMALL(Engine!$A$2:$A$301,ROWS($A$7:$A290)),Engine!$A$2:$A$301,0))),"")</f>
        <v/>
      </c>
      <c r="C290" s="16" t="str">
        <f>IFERROR(IF(INDEX(Tasks!$C$3:$C$302,MATCH(SMALL(Engine!$A$2:$A$301,ROWS($A$7:$A290)),Engine!$A$2:$A$301,0))="","",INDEX(Tasks!$C$3:$C$302,MATCH(SMALL(Engine!$A$2:$A$301,ROWS($A$7:$A290)),Engine!$A$2:$A$301,0))),"")</f>
        <v/>
      </c>
      <c r="D290" s="16" t="str">
        <f>IFERROR(IF(INDEX(Tasks!$D$3:$D$302,MATCH(SMALL(Engine!$A$2:$A$301,ROWS($A$7:$A290)),Engine!$A$2:$A$301,0))="","",INDEX(Tasks!$D$3:$D$302,MATCH(SMALL(Engine!$A$2:$A$301,ROWS($A$7:$A290)),Engine!$A$2:$A$301,0))),"")</f>
        <v/>
      </c>
      <c r="E290" s="17" t="str">
        <f>IFERROR(IF(INDEX(Tasks!$F$3:$F$302,MATCH(SMALL(Engine!$A$2:$A$301,ROWS($A$7:$A290)),Engine!$A$2:$A$301,0))="","",INDEX(Tasks!$F$3:$F$302,MATCH(SMALL(Engine!$A$2:$A$301,ROWS($A$7:$A290)),Engine!$A$2:$A$301,0))),"")</f>
        <v/>
      </c>
      <c r="F290" s="16" t="str">
        <f t="shared" ca="1" si="4"/>
        <v/>
      </c>
    </row>
    <row r="291" spans="1:6" ht="17.25" x14ac:dyDescent="0.4">
      <c r="A291" s="16" t="str">
        <f>IFERROR(IF(INDEX(Tasks!$A$3:$A$302,MATCH(SMALL(Engine!$A$2:$A$301,ROWS($A$7:$A291)),Engine!$A$2:$A$301,0))="","",INDEX(Tasks!$A$3:$A$302,MATCH(SMALL(Engine!$A$2:$A$301,ROWS($A$7:$A291)),Engine!$A$2:$A$301,0))),"")</f>
        <v/>
      </c>
      <c r="B291" s="16" t="str">
        <f>IFERROR(IF(INDEX(Tasks!$B$3:$B$302,MATCH(SMALL(Engine!$A$2:$A$301,ROWS($A$7:$A291)),Engine!$A$2:$A$301,0))="","",INDEX(Tasks!$B$3:$B$302,MATCH(SMALL(Engine!$A$2:$A$301,ROWS($A$7:$A291)),Engine!$A$2:$A$301,0))),"")</f>
        <v/>
      </c>
      <c r="C291" s="16" t="str">
        <f>IFERROR(IF(INDEX(Tasks!$C$3:$C$302,MATCH(SMALL(Engine!$A$2:$A$301,ROWS($A$7:$A291)),Engine!$A$2:$A$301,0))="","",INDEX(Tasks!$C$3:$C$302,MATCH(SMALL(Engine!$A$2:$A$301,ROWS($A$7:$A291)),Engine!$A$2:$A$301,0))),"")</f>
        <v/>
      </c>
      <c r="D291" s="16" t="str">
        <f>IFERROR(IF(INDEX(Tasks!$D$3:$D$302,MATCH(SMALL(Engine!$A$2:$A$301,ROWS($A$7:$A291)),Engine!$A$2:$A$301,0))="","",INDEX(Tasks!$D$3:$D$302,MATCH(SMALL(Engine!$A$2:$A$301,ROWS($A$7:$A291)),Engine!$A$2:$A$301,0))),"")</f>
        <v/>
      </c>
      <c r="E291" s="17" t="str">
        <f>IFERROR(IF(INDEX(Tasks!$F$3:$F$302,MATCH(SMALL(Engine!$A$2:$A$301,ROWS($A$7:$A291)),Engine!$A$2:$A$301,0))="","",INDEX(Tasks!$F$3:$F$302,MATCH(SMALL(Engine!$A$2:$A$301,ROWS($A$7:$A291)),Engine!$A$2:$A$301,0))),"")</f>
        <v/>
      </c>
      <c r="F291" s="16" t="str">
        <f t="shared" ca="1" si="4"/>
        <v/>
      </c>
    </row>
    <row r="292" spans="1:6" ht="17.25" x14ac:dyDescent="0.4">
      <c r="A292" s="16" t="str">
        <f>IFERROR(IF(INDEX(Tasks!$A$3:$A$302,MATCH(SMALL(Engine!$A$2:$A$301,ROWS($A$7:$A292)),Engine!$A$2:$A$301,0))="","",INDEX(Tasks!$A$3:$A$302,MATCH(SMALL(Engine!$A$2:$A$301,ROWS($A$7:$A292)),Engine!$A$2:$A$301,0))),"")</f>
        <v/>
      </c>
      <c r="B292" s="16" t="str">
        <f>IFERROR(IF(INDEX(Tasks!$B$3:$B$302,MATCH(SMALL(Engine!$A$2:$A$301,ROWS($A$7:$A292)),Engine!$A$2:$A$301,0))="","",INDEX(Tasks!$B$3:$B$302,MATCH(SMALL(Engine!$A$2:$A$301,ROWS($A$7:$A292)),Engine!$A$2:$A$301,0))),"")</f>
        <v/>
      </c>
      <c r="C292" s="16" t="str">
        <f>IFERROR(IF(INDEX(Tasks!$C$3:$C$302,MATCH(SMALL(Engine!$A$2:$A$301,ROWS($A$7:$A292)),Engine!$A$2:$A$301,0))="","",INDEX(Tasks!$C$3:$C$302,MATCH(SMALL(Engine!$A$2:$A$301,ROWS($A$7:$A292)),Engine!$A$2:$A$301,0))),"")</f>
        <v/>
      </c>
      <c r="D292" s="16" t="str">
        <f>IFERROR(IF(INDEX(Tasks!$D$3:$D$302,MATCH(SMALL(Engine!$A$2:$A$301,ROWS($A$7:$A292)),Engine!$A$2:$A$301,0))="","",INDEX(Tasks!$D$3:$D$302,MATCH(SMALL(Engine!$A$2:$A$301,ROWS($A$7:$A292)),Engine!$A$2:$A$301,0))),"")</f>
        <v/>
      </c>
      <c r="E292" s="17" t="str">
        <f>IFERROR(IF(INDEX(Tasks!$F$3:$F$302,MATCH(SMALL(Engine!$A$2:$A$301,ROWS($A$7:$A292)),Engine!$A$2:$A$301,0))="","",INDEX(Tasks!$F$3:$F$302,MATCH(SMALL(Engine!$A$2:$A$301,ROWS($A$7:$A292)),Engine!$A$2:$A$301,0))),"")</f>
        <v/>
      </c>
      <c r="F292" s="16" t="str">
        <f t="shared" ca="1" si="4"/>
        <v/>
      </c>
    </row>
    <row r="293" spans="1:6" ht="17.25" x14ac:dyDescent="0.4">
      <c r="A293" s="16" t="str">
        <f>IFERROR(IF(INDEX(Tasks!$A$3:$A$302,MATCH(SMALL(Engine!$A$2:$A$301,ROWS($A$7:$A293)),Engine!$A$2:$A$301,0))="","",INDEX(Tasks!$A$3:$A$302,MATCH(SMALL(Engine!$A$2:$A$301,ROWS($A$7:$A293)),Engine!$A$2:$A$301,0))),"")</f>
        <v/>
      </c>
      <c r="B293" s="16" t="str">
        <f>IFERROR(IF(INDEX(Tasks!$B$3:$B$302,MATCH(SMALL(Engine!$A$2:$A$301,ROWS($A$7:$A293)),Engine!$A$2:$A$301,0))="","",INDEX(Tasks!$B$3:$B$302,MATCH(SMALL(Engine!$A$2:$A$301,ROWS($A$7:$A293)),Engine!$A$2:$A$301,0))),"")</f>
        <v/>
      </c>
      <c r="C293" s="16" t="str">
        <f>IFERROR(IF(INDEX(Tasks!$C$3:$C$302,MATCH(SMALL(Engine!$A$2:$A$301,ROWS($A$7:$A293)),Engine!$A$2:$A$301,0))="","",INDEX(Tasks!$C$3:$C$302,MATCH(SMALL(Engine!$A$2:$A$301,ROWS($A$7:$A293)),Engine!$A$2:$A$301,0))),"")</f>
        <v/>
      </c>
      <c r="D293" s="16" t="str">
        <f>IFERROR(IF(INDEX(Tasks!$D$3:$D$302,MATCH(SMALL(Engine!$A$2:$A$301,ROWS($A$7:$A293)),Engine!$A$2:$A$301,0))="","",INDEX(Tasks!$D$3:$D$302,MATCH(SMALL(Engine!$A$2:$A$301,ROWS($A$7:$A293)),Engine!$A$2:$A$301,0))),"")</f>
        <v/>
      </c>
      <c r="E293" s="17" t="str">
        <f>IFERROR(IF(INDEX(Tasks!$F$3:$F$302,MATCH(SMALL(Engine!$A$2:$A$301,ROWS($A$7:$A293)),Engine!$A$2:$A$301,0))="","",INDEX(Tasks!$F$3:$F$302,MATCH(SMALL(Engine!$A$2:$A$301,ROWS($A$7:$A293)),Engine!$A$2:$A$301,0))),"")</f>
        <v/>
      </c>
      <c r="F293" s="16" t="str">
        <f t="shared" ca="1" si="4"/>
        <v/>
      </c>
    </row>
    <row r="294" spans="1:6" ht="17.25" x14ac:dyDescent="0.4">
      <c r="A294" s="16" t="str">
        <f>IFERROR(IF(INDEX(Tasks!$A$3:$A$302,MATCH(SMALL(Engine!$A$2:$A$301,ROWS($A$7:$A294)),Engine!$A$2:$A$301,0))="","",INDEX(Tasks!$A$3:$A$302,MATCH(SMALL(Engine!$A$2:$A$301,ROWS($A$7:$A294)),Engine!$A$2:$A$301,0))),"")</f>
        <v/>
      </c>
      <c r="B294" s="16" t="str">
        <f>IFERROR(IF(INDEX(Tasks!$B$3:$B$302,MATCH(SMALL(Engine!$A$2:$A$301,ROWS($A$7:$A294)),Engine!$A$2:$A$301,0))="","",INDEX(Tasks!$B$3:$B$302,MATCH(SMALL(Engine!$A$2:$A$301,ROWS($A$7:$A294)),Engine!$A$2:$A$301,0))),"")</f>
        <v/>
      </c>
      <c r="C294" s="16" t="str">
        <f>IFERROR(IF(INDEX(Tasks!$C$3:$C$302,MATCH(SMALL(Engine!$A$2:$A$301,ROWS($A$7:$A294)),Engine!$A$2:$A$301,0))="","",INDEX(Tasks!$C$3:$C$302,MATCH(SMALL(Engine!$A$2:$A$301,ROWS($A$7:$A294)),Engine!$A$2:$A$301,0))),"")</f>
        <v/>
      </c>
      <c r="D294" s="16" t="str">
        <f>IFERROR(IF(INDEX(Tasks!$D$3:$D$302,MATCH(SMALL(Engine!$A$2:$A$301,ROWS($A$7:$A294)),Engine!$A$2:$A$301,0))="","",INDEX(Tasks!$D$3:$D$302,MATCH(SMALL(Engine!$A$2:$A$301,ROWS($A$7:$A294)),Engine!$A$2:$A$301,0))),"")</f>
        <v/>
      </c>
      <c r="E294" s="17" t="str">
        <f>IFERROR(IF(INDEX(Tasks!$F$3:$F$302,MATCH(SMALL(Engine!$A$2:$A$301,ROWS($A$7:$A294)),Engine!$A$2:$A$301,0))="","",INDEX(Tasks!$F$3:$F$302,MATCH(SMALL(Engine!$A$2:$A$301,ROWS($A$7:$A294)),Engine!$A$2:$A$301,0))),"")</f>
        <v/>
      </c>
      <c r="F294" s="16" t="str">
        <f t="shared" ca="1" si="4"/>
        <v/>
      </c>
    </row>
    <row r="295" spans="1:6" ht="17.25" x14ac:dyDescent="0.4">
      <c r="A295" s="16" t="str">
        <f>IFERROR(IF(INDEX(Tasks!$A$3:$A$302,MATCH(SMALL(Engine!$A$2:$A$301,ROWS($A$7:$A295)),Engine!$A$2:$A$301,0))="","",INDEX(Tasks!$A$3:$A$302,MATCH(SMALL(Engine!$A$2:$A$301,ROWS($A$7:$A295)),Engine!$A$2:$A$301,0))),"")</f>
        <v/>
      </c>
      <c r="B295" s="16" t="str">
        <f>IFERROR(IF(INDEX(Tasks!$B$3:$B$302,MATCH(SMALL(Engine!$A$2:$A$301,ROWS($A$7:$A295)),Engine!$A$2:$A$301,0))="","",INDEX(Tasks!$B$3:$B$302,MATCH(SMALL(Engine!$A$2:$A$301,ROWS($A$7:$A295)),Engine!$A$2:$A$301,0))),"")</f>
        <v/>
      </c>
      <c r="C295" s="16" t="str">
        <f>IFERROR(IF(INDEX(Tasks!$C$3:$C$302,MATCH(SMALL(Engine!$A$2:$A$301,ROWS($A$7:$A295)),Engine!$A$2:$A$301,0))="","",INDEX(Tasks!$C$3:$C$302,MATCH(SMALL(Engine!$A$2:$A$301,ROWS($A$7:$A295)),Engine!$A$2:$A$301,0))),"")</f>
        <v/>
      </c>
      <c r="D295" s="16" t="str">
        <f>IFERROR(IF(INDEX(Tasks!$D$3:$D$302,MATCH(SMALL(Engine!$A$2:$A$301,ROWS($A$7:$A295)),Engine!$A$2:$A$301,0))="","",INDEX(Tasks!$D$3:$D$302,MATCH(SMALL(Engine!$A$2:$A$301,ROWS($A$7:$A295)),Engine!$A$2:$A$301,0))),"")</f>
        <v/>
      </c>
      <c r="E295" s="17" t="str">
        <f>IFERROR(IF(INDEX(Tasks!$F$3:$F$302,MATCH(SMALL(Engine!$A$2:$A$301,ROWS($A$7:$A295)),Engine!$A$2:$A$301,0))="","",INDEX(Tasks!$F$3:$F$302,MATCH(SMALL(Engine!$A$2:$A$301,ROWS($A$7:$A295)),Engine!$A$2:$A$301,0))),"")</f>
        <v/>
      </c>
      <c r="F295" s="16" t="str">
        <f t="shared" ca="1" si="4"/>
        <v/>
      </c>
    </row>
    <row r="296" spans="1:6" ht="17.25" x14ac:dyDescent="0.4">
      <c r="A296" s="16" t="str">
        <f>IFERROR(IF(INDEX(Tasks!$A$3:$A$302,MATCH(SMALL(Engine!$A$2:$A$301,ROWS($A$7:$A296)),Engine!$A$2:$A$301,0))="","",INDEX(Tasks!$A$3:$A$302,MATCH(SMALL(Engine!$A$2:$A$301,ROWS($A$7:$A296)),Engine!$A$2:$A$301,0))),"")</f>
        <v/>
      </c>
      <c r="B296" s="16" t="str">
        <f>IFERROR(IF(INDEX(Tasks!$B$3:$B$302,MATCH(SMALL(Engine!$A$2:$A$301,ROWS($A$7:$A296)),Engine!$A$2:$A$301,0))="","",INDEX(Tasks!$B$3:$B$302,MATCH(SMALL(Engine!$A$2:$A$301,ROWS($A$7:$A296)),Engine!$A$2:$A$301,0))),"")</f>
        <v/>
      </c>
      <c r="C296" s="16" t="str">
        <f>IFERROR(IF(INDEX(Tasks!$C$3:$C$302,MATCH(SMALL(Engine!$A$2:$A$301,ROWS($A$7:$A296)),Engine!$A$2:$A$301,0))="","",INDEX(Tasks!$C$3:$C$302,MATCH(SMALL(Engine!$A$2:$A$301,ROWS($A$7:$A296)),Engine!$A$2:$A$301,0))),"")</f>
        <v/>
      </c>
      <c r="D296" s="16" t="str">
        <f>IFERROR(IF(INDEX(Tasks!$D$3:$D$302,MATCH(SMALL(Engine!$A$2:$A$301,ROWS($A$7:$A296)),Engine!$A$2:$A$301,0))="","",INDEX(Tasks!$D$3:$D$302,MATCH(SMALL(Engine!$A$2:$A$301,ROWS($A$7:$A296)),Engine!$A$2:$A$301,0))),"")</f>
        <v/>
      </c>
      <c r="E296" s="17" t="str">
        <f>IFERROR(IF(INDEX(Tasks!$F$3:$F$302,MATCH(SMALL(Engine!$A$2:$A$301,ROWS($A$7:$A296)),Engine!$A$2:$A$301,0))="","",INDEX(Tasks!$F$3:$F$302,MATCH(SMALL(Engine!$A$2:$A$301,ROWS($A$7:$A296)),Engine!$A$2:$A$301,0))),"")</f>
        <v/>
      </c>
      <c r="F296" s="16" t="str">
        <f t="shared" ca="1" si="4"/>
        <v/>
      </c>
    </row>
    <row r="297" spans="1:6" ht="17.25" x14ac:dyDescent="0.4">
      <c r="A297" s="16" t="str">
        <f>IFERROR(IF(INDEX(Tasks!$A$3:$A$302,MATCH(SMALL(Engine!$A$2:$A$301,ROWS($A$7:$A297)),Engine!$A$2:$A$301,0))="","",INDEX(Tasks!$A$3:$A$302,MATCH(SMALL(Engine!$A$2:$A$301,ROWS($A$7:$A297)),Engine!$A$2:$A$301,0))),"")</f>
        <v/>
      </c>
      <c r="B297" s="16" t="str">
        <f>IFERROR(IF(INDEX(Tasks!$B$3:$B$302,MATCH(SMALL(Engine!$A$2:$A$301,ROWS($A$7:$A297)),Engine!$A$2:$A$301,0))="","",INDEX(Tasks!$B$3:$B$302,MATCH(SMALL(Engine!$A$2:$A$301,ROWS($A$7:$A297)),Engine!$A$2:$A$301,0))),"")</f>
        <v/>
      </c>
      <c r="C297" s="16" t="str">
        <f>IFERROR(IF(INDEX(Tasks!$C$3:$C$302,MATCH(SMALL(Engine!$A$2:$A$301,ROWS($A$7:$A297)),Engine!$A$2:$A$301,0))="","",INDEX(Tasks!$C$3:$C$302,MATCH(SMALL(Engine!$A$2:$A$301,ROWS($A$7:$A297)),Engine!$A$2:$A$301,0))),"")</f>
        <v/>
      </c>
      <c r="D297" s="16" t="str">
        <f>IFERROR(IF(INDEX(Tasks!$D$3:$D$302,MATCH(SMALL(Engine!$A$2:$A$301,ROWS($A$7:$A297)),Engine!$A$2:$A$301,0))="","",INDEX(Tasks!$D$3:$D$302,MATCH(SMALL(Engine!$A$2:$A$301,ROWS($A$7:$A297)),Engine!$A$2:$A$301,0))),"")</f>
        <v/>
      </c>
      <c r="E297" s="17" t="str">
        <f>IFERROR(IF(INDEX(Tasks!$F$3:$F$302,MATCH(SMALL(Engine!$A$2:$A$301,ROWS($A$7:$A297)),Engine!$A$2:$A$301,0))="","",INDEX(Tasks!$F$3:$F$302,MATCH(SMALL(Engine!$A$2:$A$301,ROWS($A$7:$A297)),Engine!$A$2:$A$301,0))),"")</f>
        <v/>
      </c>
      <c r="F297" s="16" t="str">
        <f t="shared" ca="1" si="4"/>
        <v/>
      </c>
    </row>
    <row r="298" spans="1:6" ht="17.25" x14ac:dyDescent="0.4">
      <c r="A298" s="16" t="str">
        <f>IFERROR(IF(INDEX(Tasks!$A$3:$A$302,MATCH(SMALL(Engine!$A$2:$A$301,ROWS($A$7:$A298)),Engine!$A$2:$A$301,0))="","",INDEX(Tasks!$A$3:$A$302,MATCH(SMALL(Engine!$A$2:$A$301,ROWS($A$7:$A298)),Engine!$A$2:$A$301,0))),"")</f>
        <v/>
      </c>
      <c r="B298" s="16" t="str">
        <f>IFERROR(IF(INDEX(Tasks!$B$3:$B$302,MATCH(SMALL(Engine!$A$2:$A$301,ROWS($A$7:$A298)),Engine!$A$2:$A$301,0))="","",INDEX(Tasks!$B$3:$B$302,MATCH(SMALL(Engine!$A$2:$A$301,ROWS($A$7:$A298)),Engine!$A$2:$A$301,0))),"")</f>
        <v/>
      </c>
      <c r="C298" s="16" t="str">
        <f>IFERROR(IF(INDEX(Tasks!$C$3:$C$302,MATCH(SMALL(Engine!$A$2:$A$301,ROWS($A$7:$A298)),Engine!$A$2:$A$301,0))="","",INDEX(Tasks!$C$3:$C$302,MATCH(SMALL(Engine!$A$2:$A$301,ROWS($A$7:$A298)),Engine!$A$2:$A$301,0))),"")</f>
        <v/>
      </c>
      <c r="D298" s="16" t="str">
        <f>IFERROR(IF(INDEX(Tasks!$D$3:$D$302,MATCH(SMALL(Engine!$A$2:$A$301,ROWS($A$7:$A298)),Engine!$A$2:$A$301,0))="","",INDEX(Tasks!$D$3:$D$302,MATCH(SMALL(Engine!$A$2:$A$301,ROWS($A$7:$A298)),Engine!$A$2:$A$301,0))),"")</f>
        <v/>
      </c>
      <c r="E298" s="17" t="str">
        <f>IFERROR(IF(INDEX(Tasks!$F$3:$F$302,MATCH(SMALL(Engine!$A$2:$A$301,ROWS($A$7:$A298)),Engine!$A$2:$A$301,0))="","",INDEX(Tasks!$F$3:$F$302,MATCH(SMALL(Engine!$A$2:$A$301,ROWS($A$7:$A298)),Engine!$A$2:$A$301,0))),"")</f>
        <v/>
      </c>
      <c r="F298" s="16" t="str">
        <f t="shared" ca="1" si="4"/>
        <v/>
      </c>
    </row>
    <row r="299" spans="1:6" ht="17.25" x14ac:dyDescent="0.4">
      <c r="A299" s="16" t="str">
        <f>IFERROR(IF(INDEX(Tasks!$A$3:$A$302,MATCH(SMALL(Engine!$A$2:$A$301,ROWS($A$7:$A299)),Engine!$A$2:$A$301,0))="","",INDEX(Tasks!$A$3:$A$302,MATCH(SMALL(Engine!$A$2:$A$301,ROWS($A$7:$A299)),Engine!$A$2:$A$301,0))),"")</f>
        <v/>
      </c>
      <c r="B299" s="16" t="str">
        <f>IFERROR(IF(INDEX(Tasks!$B$3:$B$302,MATCH(SMALL(Engine!$A$2:$A$301,ROWS($A$7:$A299)),Engine!$A$2:$A$301,0))="","",INDEX(Tasks!$B$3:$B$302,MATCH(SMALL(Engine!$A$2:$A$301,ROWS($A$7:$A299)),Engine!$A$2:$A$301,0))),"")</f>
        <v/>
      </c>
      <c r="C299" s="16" t="str">
        <f>IFERROR(IF(INDEX(Tasks!$C$3:$C$302,MATCH(SMALL(Engine!$A$2:$A$301,ROWS($A$7:$A299)),Engine!$A$2:$A$301,0))="","",INDEX(Tasks!$C$3:$C$302,MATCH(SMALL(Engine!$A$2:$A$301,ROWS($A$7:$A299)),Engine!$A$2:$A$301,0))),"")</f>
        <v/>
      </c>
      <c r="D299" s="16" t="str">
        <f>IFERROR(IF(INDEX(Tasks!$D$3:$D$302,MATCH(SMALL(Engine!$A$2:$A$301,ROWS($A$7:$A299)),Engine!$A$2:$A$301,0))="","",INDEX(Tasks!$D$3:$D$302,MATCH(SMALL(Engine!$A$2:$A$301,ROWS($A$7:$A299)),Engine!$A$2:$A$301,0))),"")</f>
        <v/>
      </c>
      <c r="E299" s="17" t="str">
        <f>IFERROR(IF(INDEX(Tasks!$F$3:$F$302,MATCH(SMALL(Engine!$A$2:$A$301,ROWS($A$7:$A299)),Engine!$A$2:$A$301,0))="","",INDEX(Tasks!$F$3:$F$302,MATCH(SMALL(Engine!$A$2:$A$301,ROWS($A$7:$A299)),Engine!$A$2:$A$301,0))),"")</f>
        <v/>
      </c>
      <c r="F299" s="16" t="str">
        <f t="shared" ca="1" si="4"/>
        <v/>
      </c>
    </row>
    <row r="300" spans="1:6" ht="17.25" x14ac:dyDescent="0.4">
      <c r="A300" s="16" t="str">
        <f>IFERROR(IF(INDEX(Tasks!$A$3:$A$302,MATCH(SMALL(Engine!$A$2:$A$301,ROWS($A$7:$A300)),Engine!$A$2:$A$301,0))="","",INDEX(Tasks!$A$3:$A$302,MATCH(SMALL(Engine!$A$2:$A$301,ROWS($A$7:$A300)),Engine!$A$2:$A$301,0))),"")</f>
        <v/>
      </c>
      <c r="B300" s="16" t="str">
        <f>IFERROR(IF(INDEX(Tasks!$B$3:$B$302,MATCH(SMALL(Engine!$A$2:$A$301,ROWS($A$7:$A300)),Engine!$A$2:$A$301,0))="","",INDEX(Tasks!$B$3:$B$302,MATCH(SMALL(Engine!$A$2:$A$301,ROWS($A$7:$A300)),Engine!$A$2:$A$301,0))),"")</f>
        <v/>
      </c>
      <c r="C300" s="16" t="str">
        <f>IFERROR(IF(INDEX(Tasks!$C$3:$C$302,MATCH(SMALL(Engine!$A$2:$A$301,ROWS($A$7:$A300)),Engine!$A$2:$A$301,0))="","",INDEX(Tasks!$C$3:$C$302,MATCH(SMALL(Engine!$A$2:$A$301,ROWS($A$7:$A300)),Engine!$A$2:$A$301,0))),"")</f>
        <v/>
      </c>
      <c r="D300" s="16" t="str">
        <f>IFERROR(IF(INDEX(Tasks!$D$3:$D$302,MATCH(SMALL(Engine!$A$2:$A$301,ROWS($A$7:$A300)),Engine!$A$2:$A$301,0))="","",INDEX(Tasks!$D$3:$D$302,MATCH(SMALL(Engine!$A$2:$A$301,ROWS($A$7:$A300)),Engine!$A$2:$A$301,0))),"")</f>
        <v/>
      </c>
      <c r="E300" s="17" t="str">
        <f>IFERROR(IF(INDEX(Tasks!$F$3:$F$302,MATCH(SMALL(Engine!$A$2:$A$301,ROWS($A$7:$A300)),Engine!$A$2:$A$301,0))="","",INDEX(Tasks!$F$3:$F$302,MATCH(SMALL(Engine!$A$2:$A$301,ROWS($A$7:$A300)),Engine!$A$2:$A$301,0))),"")</f>
        <v/>
      </c>
      <c r="F300" s="16" t="str">
        <f t="shared" ca="1" si="4"/>
        <v/>
      </c>
    </row>
    <row r="301" spans="1:6" ht="17.25" x14ac:dyDescent="0.4">
      <c r="A301" s="16" t="str">
        <f>IFERROR(IF(INDEX(Tasks!$A$3:$A$302,MATCH(SMALL(Engine!$A$2:$A$301,ROWS($A$7:$A301)),Engine!$A$2:$A$301,0))="","",INDEX(Tasks!$A$3:$A$302,MATCH(SMALL(Engine!$A$2:$A$301,ROWS($A$7:$A301)),Engine!$A$2:$A$301,0))),"")</f>
        <v/>
      </c>
      <c r="B301" s="16" t="str">
        <f>IFERROR(IF(INDEX(Tasks!$B$3:$B$302,MATCH(SMALL(Engine!$A$2:$A$301,ROWS($A$7:$A301)),Engine!$A$2:$A$301,0))="","",INDEX(Tasks!$B$3:$B$302,MATCH(SMALL(Engine!$A$2:$A$301,ROWS($A$7:$A301)),Engine!$A$2:$A$301,0))),"")</f>
        <v/>
      </c>
      <c r="C301" s="16" t="str">
        <f>IFERROR(IF(INDEX(Tasks!$C$3:$C$302,MATCH(SMALL(Engine!$A$2:$A$301,ROWS($A$7:$A301)),Engine!$A$2:$A$301,0))="","",INDEX(Tasks!$C$3:$C$302,MATCH(SMALL(Engine!$A$2:$A$301,ROWS($A$7:$A301)),Engine!$A$2:$A$301,0))),"")</f>
        <v/>
      </c>
      <c r="D301" s="16" t="str">
        <f>IFERROR(IF(INDEX(Tasks!$D$3:$D$302,MATCH(SMALL(Engine!$A$2:$A$301,ROWS($A$7:$A301)),Engine!$A$2:$A$301,0))="","",INDEX(Tasks!$D$3:$D$302,MATCH(SMALL(Engine!$A$2:$A$301,ROWS($A$7:$A301)),Engine!$A$2:$A$301,0))),"")</f>
        <v/>
      </c>
      <c r="E301" s="17" t="str">
        <f>IFERROR(IF(INDEX(Tasks!$F$3:$F$302,MATCH(SMALL(Engine!$A$2:$A$301,ROWS($A$7:$A301)),Engine!$A$2:$A$301,0))="","",INDEX(Tasks!$F$3:$F$302,MATCH(SMALL(Engine!$A$2:$A$301,ROWS($A$7:$A301)),Engine!$A$2:$A$301,0))),"")</f>
        <v/>
      </c>
      <c r="F301" s="16" t="str">
        <f t="shared" ca="1" si="4"/>
        <v/>
      </c>
    </row>
    <row r="302" spans="1:6" ht="17.25" x14ac:dyDescent="0.4">
      <c r="A302" s="16" t="str">
        <f>IFERROR(IF(INDEX(Tasks!$A$3:$A$302,MATCH(SMALL(Engine!$A$2:$A$301,ROWS($A$7:$A302)),Engine!$A$2:$A$301,0))="","",INDEX(Tasks!$A$3:$A$302,MATCH(SMALL(Engine!$A$2:$A$301,ROWS($A$7:$A302)),Engine!$A$2:$A$301,0))),"")</f>
        <v/>
      </c>
      <c r="B302" s="16" t="str">
        <f>IFERROR(IF(INDEX(Tasks!$B$3:$B$302,MATCH(SMALL(Engine!$A$2:$A$301,ROWS($A$7:$A302)),Engine!$A$2:$A$301,0))="","",INDEX(Tasks!$B$3:$B$302,MATCH(SMALL(Engine!$A$2:$A$301,ROWS($A$7:$A302)),Engine!$A$2:$A$301,0))),"")</f>
        <v/>
      </c>
      <c r="C302" s="16" t="str">
        <f>IFERROR(IF(INDEX(Tasks!$C$3:$C$302,MATCH(SMALL(Engine!$A$2:$A$301,ROWS($A$7:$A302)),Engine!$A$2:$A$301,0))="","",INDEX(Tasks!$C$3:$C$302,MATCH(SMALL(Engine!$A$2:$A$301,ROWS($A$7:$A302)),Engine!$A$2:$A$301,0))),"")</f>
        <v/>
      </c>
      <c r="D302" s="16" t="str">
        <f>IFERROR(IF(INDEX(Tasks!$D$3:$D$302,MATCH(SMALL(Engine!$A$2:$A$301,ROWS($A$7:$A302)),Engine!$A$2:$A$301,0))="","",INDEX(Tasks!$D$3:$D$302,MATCH(SMALL(Engine!$A$2:$A$301,ROWS($A$7:$A302)),Engine!$A$2:$A$301,0))),"")</f>
        <v/>
      </c>
      <c r="E302" s="17" t="str">
        <f>IFERROR(IF(INDEX(Tasks!$F$3:$F$302,MATCH(SMALL(Engine!$A$2:$A$301,ROWS($A$7:$A302)),Engine!$A$2:$A$301,0))="","",INDEX(Tasks!$F$3:$F$302,MATCH(SMALL(Engine!$A$2:$A$301,ROWS($A$7:$A302)),Engine!$A$2:$A$301,0))),"")</f>
        <v/>
      </c>
      <c r="F302" s="16" t="str">
        <f t="shared" ca="1" si="4"/>
        <v/>
      </c>
    </row>
    <row r="303" spans="1:6" ht="17.25" x14ac:dyDescent="0.4">
      <c r="A303" s="16" t="str">
        <f>IFERROR(IF(INDEX(Tasks!$A$3:$A$302,MATCH(SMALL(Engine!$A$2:$A$301,ROWS($A$7:$A303)),Engine!$A$2:$A$301,0))="","",INDEX(Tasks!$A$3:$A$302,MATCH(SMALL(Engine!$A$2:$A$301,ROWS($A$7:$A303)),Engine!$A$2:$A$301,0))),"")</f>
        <v/>
      </c>
      <c r="B303" s="16" t="str">
        <f>IFERROR(IF(INDEX(Tasks!$B$3:$B$302,MATCH(SMALL(Engine!$A$2:$A$301,ROWS($A$7:$A303)),Engine!$A$2:$A$301,0))="","",INDEX(Tasks!$B$3:$B$302,MATCH(SMALL(Engine!$A$2:$A$301,ROWS($A$7:$A303)),Engine!$A$2:$A$301,0))),"")</f>
        <v/>
      </c>
      <c r="C303" s="16" t="str">
        <f>IFERROR(IF(INDEX(Tasks!$C$3:$C$302,MATCH(SMALL(Engine!$A$2:$A$301,ROWS($A$7:$A303)),Engine!$A$2:$A$301,0))="","",INDEX(Tasks!$C$3:$C$302,MATCH(SMALL(Engine!$A$2:$A$301,ROWS($A$7:$A303)),Engine!$A$2:$A$301,0))),"")</f>
        <v/>
      </c>
      <c r="D303" s="16" t="str">
        <f>IFERROR(IF(INDEX(Tasks!$D$3:$D$302,MATCH(SMALL(Engine!$A$2:$A$301,ROWS($A$7:$A303)),Engine!$A$2:$A$301,0))="","",INDEX(Tasks!$D$3:$D$302,MATCH(SMALL(Engine!$A$2:$A$301,ROWS($A$7:$A303)),Engine!$A$2:$A$301,0))),"")</f>
        <v/>
      </c>
      <c r="E303" s="17" t="str">
        <f>IFERROR(IF(INDEX(Tasks!$F$3:$F$302,MATCH(SMALL(Engine!$A$2:$A$301,ROWS($A$7:$A303)),Engine!$A$2:$A$301,0))="","",INDEX(Tasks!$F$3:$F$302,MATCH(SMALL(Engine!$A$2:$A$301,ROWS($A$7:$A303)),Engine!$A$2:$A$301,0))),"")</f>
        <v/>
      </c>
      <c r="F303" s="16" t="str">
        <f t="shared" ca="1" si="4"/>
        <v/>
      </c>
    </row>
    <row r="304" spans="1:6" ht="17.25" x14ac:dyDescent="0.4">
      <c r="A304" s="16" t="str">
        <f>IFERROR(IF(INDEX(Tasks!$A$3:$A$302,MATCH(SMALL(Engine!$A$2:$A$301,ROWS($A$7:$A304)),Engine!$A$2:$A$301,0))="","",INDEX(Tasks!$A$3:$A$302,MATCH(SMALL(Engine!$A$2:$A$301,ROWS($A$7:$A304)),Engine!$A$2:$A$301,0))),"")</f>
        <v/>
      </c>
      <c r="B304" s="16" t="str">
        <f>IFERROR(IF(INDEX(Tasks!$B$3:$B$302,MATCH(SMALL(Engine!$A$2:$A$301,ROWS($A$7:$A304)),Engine!$A$2:$A$301,0))="","",INDEX(Tasks!$B$3:$B$302,MATCH(SMALL(Engine!$A$2:$A$301,ROWS($A$7:$A304)),Engine!$A$2:$A$301,0))),"")</f>
        <v/>
      </c>
      <c r="C304" s="16" t="str">
        <f>IFERROR(IF(INDEX(Tasks!$C$3:$C$302,MATCH(SMALL(Engine!$A$2:$A$301,ROWS($A$7:$A304)),Engine!$A$2:$A$301,0))="","",INDEX(Tasks!$C$3:$C$302,MATCH(SMALL(Engine!$A$2:$A$301,ROWS($A$7:$A304)),Engine!$A$2:$A$301,0))),"")</f>
        <v/>
      </c>
      <c r="D304" s="16" t="str">
        <f>IFERROR(IF(INDEX(Tasks!$D$3:$D$302,MATCH(SMALL(Engine!$A$2:$A$301,ROWS($A$7:$A304)),Engine!$A$2:$A$301,0))="","",INDEX(Tasks!$D$3:$D$302,MATCH(SMALL(Engine!$A$2:$A$301,ROWS($A$7:$A304)),Engine!$A$2:$A$301,0))),"")</f>
        <v/>
      </c>
      <c r="E304" s="17" t="str">
        <f>IFERROR(IF(INDEX(Tasks!$F$3:$F$302,MATCH(SMALL(Engine!$A$2:$A$301,ROWS($A$7:$A304)),Engine!$A$2:$A$301,0))="","",INDEX(Tasks!$F$3:$F$302,MATCH(SMALL(Engine!$A$2:$A$301,ROWS($A$7:$A304)),Engine!$A$2:$A$301,0))),"")</f>
        <v/>
      </c>
      <c r="F304" s="16" t="str">
        <f t="shared" ca="1" si="4"/>
        <v/>
      </c>
    </row>
    <row r="305" spans="1:6" ht="17.25" x14ac:dyDescent="0.4">
      <c r="A305" s="16" t="str">
        <f>IFERROR(IF(INDEX(Tasks!$A$3:$A$302,MATCH(SMALL(Engine!$A$2:$A$301,ROWS($A$7:$A305)),Engine!$A$2:$A$301,0))="","",INDEX(Tasks!$A$3:$A$302,MATCH(SMALL(Engine!$A$2:$A$301,ROWS($A$7:$A305)),Engine!$A$2:$A$301,0))),"")</f>
        <v/>
      </c>
      <c r="B305" s="16" t="str">
        <f>IFERROR(IF(INDEX(Tasks!$B$3:$B$302,MATCH(SMALL(Engine!$A$2:$A$301,ROWS($A$7:$A305)),Engine!$A$2:$A$301,0))="","",INDEX(Tasks!$B$3:$B$302,MATCH(SMALL(Engine!$A$2:$A$301,ROWS($A$7:$A305)),Engine!$A$2:$A$301,0))),"")</f>
        <v/>
      </c>
      <c r="C305" s="16" t="str">
        <f>IFERROR(IF(INDEX(Tasks!$C$3:$C$302,MATCH(SMALL(Engine!$A$2:$A$301,ROWS($A$7:$A305)),Engine!$A$2:$A$301,0))="","",INDEX(Tasks!$C$3:$C$302,MATCH(SMALL(Engine!$A$2:$A$301,ROWS($A$7:$A305)),Engine!$A$2:$A$301,0))),"")</f>
        <v/>
      </c>
      <c r="D305" s="16" t="str">
        <f>IFERROR(IF(INDEX(Tasks!$D$3:$D$302,MATCH(SMALL(Engine!$A$2:$A$301,ROWS($A$7:$A305)),Engine!$A$2:$A$301,0))="","",INDEX(Tasks!$D$3:$D$302,MATCH(SMALL(Engine!$A$2:$A$301,ROWS($A$7:$A305)),Engine!$A$2:$A$301,0))),"")</f>
        <v/>
      </c>
      <c r="E305" s="17" t="str">
        <f>IFERROR(IF(INDEX(Tasks!$F$3:$F$302,MATCH(SMALL(Engine!$A$2:$A$301,ROWS($A$7:$A305)),Engine!$A$2:$A$301,0))="","",INDEX(Tasks!$F$3:$F$302,MATCH(SMALL(Engine!$A$2:$A$301,ROWS($A$7:$A305)),Engine!$A$2:$A$301,0))),"")</f>
        <v/>
      </c>
      <c r="F305" s="16" t="str">
        <f t="shared" ca="1" si="4"/>
        <v/>
      </c>
    </row>
    <row r="306" spans="1:6" ht="17.25" x14ac:dyDescent="0.4">
      <c r="A306" s="16" t="str">
        <f>IFERROR(IF(INDEX(Tasks!$A$3:$A$302,MATCH(SMALL(Engine!$A$2:$A$301,ROWS($A$7:$A306)),Engine!$A$2:$A$301,0))="","",INDEX(Tasks!$A$3:$A$302,MATCH(SMALL(Engine!$A$2:$A$301,ROWS($A$7:$A306)),Engine!$A$2:$A$301,0))),"")</f>
        <v/>
      </c>
      <c r="B306" s="16" t="str">
        <f>IFERROR(IF(INDEX(Tasks!$B$3:$B$302,MATCH(SMALL(Engine!$A$2:$A$301,ROWS($A$7:$A306)),Engine!$A$2:$A$301,0))="","",INDEX(Tasks!$B$3:$B$302,MATCH(SMALL(Engine!$A$2:$A$301,ROWS($A$7:$A306)),Engine!$A$2:$A$301,0))),"")</f>
        <v/>
      </c>
      <c r="C306" s="16" t="str">
        <f>IFERROR(IF(INDEX(Tasks!$C$3:$C$302,MATCH(SMALL(Engine!$A$2:$A$301,ROWS($A$7:$A306)),Engine!$A$2:$A$301,0))="","",INDEX(Tasks!$C$3:$C$302,MATCH(SMALL(Engine!$A$2:$A$301,ROWS($A$7:$A306)),Engine!$A$2:$A$301,0))),"")</f>
        <v/>
      </c>
      <c r="D306" s="16" t="str">
        <f>IFERROR(IF(INDEX(Tasks!$D$3:$D$302,MATCH(SMALL(Engine!$A$2:$A$301,ROWS($A$7:$A306)),Engine!$A$2:$A$301,0))="","",INDEX(Tasks!$D$3:$D$302,MATCH(SMALL(Engine!$A$2:$A$301,ROWS($A$7:$A306)),Engine!$A$2:$A$301,0))),"")</f>
        <v/>
      </c>
      <c r="E306" s="17" t="str">
        <f>IFERROR(IF(INDEX(Tasks!$F$3:$F$302,MATCH(SMALL(Engine!$A$2:$A$301,ROWS($A$7:$A306)),Engine!$A$2:$A$301,0))="","",INDEX(Tasks!$F$3:$F$302,MATCH(SMALL(Engine!$A$2:$A$301,ROWS($A$7:$A306)),Engine!$A$2:$A$301,0))),"")</f>
        <v/>
      </c>
      <c r="F306" s="16" t="str">
        <f t="shared" ca="1" si="4"/>
        <v/>
      </c>
    </row>
  </sheetData>
  <conditionalFormatting sqref="A7:F306">
    <cfRule type="expression" dxfId="15" priority="1">
      <formula>$F7="Overdue"</formula>
    </cfRule>
    <cfRule type="expression" dxfId="14" priority="2">
      <formula>$F7="Due today"</formula>
    </cfRule>
  </conditionalFormatting>
  <conditionalFormatting sqref="D7:D306">
    <cfRule type="expression" dxfId="13" priority="3">
      <formula>AND($A7&lt;&gt;"",$D7="High")</formula>
    </cfRule>
  </conditionalFormatting>
  <pageMargins left="0.75" right="0.75" top="1" bottom="1" header="0.5" footer="0.5"/>
  <pageSetup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A1:G57"/>
  <sheetViews>
    <sheetView workbookViewId="0">
      <pane ySplit="7" topLeftCell="A8" activePane="bottomLeft" state="frozen"/>
      <selection pane="bottomLeft"/>
    </sheetView>
  </sheetViews>
  <sheetFormatPr defaultRowHeight="15" x14ac:dyDescent="0.25"/>
  <cols>
    <col min="1" max="1" width="32" customWidth="1"/>
    <col min="2" max="2" width="10" customWidth="1"/>
    <col min="3" max="3" width="13" customWidth="1"/>
    <col min="4" max="4" width="12" customWidth="1"/>
    <col min="5" max="5" width="11" customWidth="1"/>
    <col min="6" max="6" width="12" customWidth="1"/>
    <col min="7" max="7" width="10" customWidth="1"/>
  </cols>
  <sheetData>
    <row r="1" spans="1:7" ht="30" customHeight="1" x14ac:dyDescent="0.6">
      <c r="A1" s="10" t="s">
        <v>41</v>
      </c>
      <c r="B1" s="1"/>
      <c r="C1" s="1"/>
      <c r="D1" s="1"/>
      <c r="E1" s="1"/>
      <c r="F1" s="1"/>
      <c r="G1" s="1"/>
    </row>
    <row r="2" spans="1:7" ht="3.95" customHeight="1" x14ac:dyDescent="0.25">
      <c r="A2" s="4"/>
      <c r="B2" s="4"/>
      <c r="C2" s="4"/>
      <c r="D2" s="4"/>
      <c r="E2" s="4"/>
      <c r="F2" s="4"/>
      <c r="G2" s="4"/>
    </row>
    <row r="4" spans="1:7" ht="27" x14ac:dyDescent="0.65">
      <c r="A4" s="18">
        <f>COUNTIF(Projects!$C$3:$C$102,"Active")</f>
        <v>0</v>
      </c>
      <c r="B4" s="18">
        <f>COUNTIFS(Tasks!$A$3:$A$302,"&lt;&gt;",Tasks!$E$3:$E$302,"&lt;&gt;Done")</f>
        <v>0</v>
      </c>
      <c r="C4" s="19">
        <f ca="1">COUNTIFS(Tasks!$A$3:$A$302,"&lt;&gt;",Tasks!$E$3:$E$302,"&lt;&gt;Done",Tasks!$F$3:$F$302,"&lt;"&amp;TODAY())</f>
        <v>0</v>
      </c>
      <c r="D4" s="13">
        <f>SUMIFS(Tasks!$G$3:$G$302,Tasks!$A$3:$A$302,"&lt;&gt;",Tasks!$E$3:$E$302,"&lt;&gt;Done")</f>
        <v>0</v>
      </c>
      <c r="E4" s="8" t="str">
        <f ca="1">"As of "&amp;TEXT(TODAY(),"d mmm yyyy")</f>
        <v>As of 10 Jun 2026</v>
      </c>
    </row>
    <row r="5" spans="1:7" ht="16.5" x14ac:dyDescent="0.35">
      <c r="A5" s="14" t="s">
        <v>42</v>
      </c>
      <c r="B5" s="14" t="s">
        <v>43</v>
      </c>
      <c r="C5" s="14" t="s">
        <v>44</v>
      </c>
      <c r="D5" s="14" t="s">
        <v>45</v>
      </c>
    </row>
    <row r="7" spans="1:7" ht="20.100000000000001" customHeight="1" x14ac:dyDescent="0.25">
      <c r="A7" s="15" t="s">
        <v>36</v>
      </c>
      <c r="B7" s="15" t="s">
        <v>40</v>
      </c>
      <c r="C7" s="15" t="s">
        <v>46</v>
      </c>
      <c r="D7" s="15" t="s">
        <v>47</v>
      </c>
      <c r="E7" s="15" t="s">
        <v>48</v>
      </c>
      <c r="F7" s="15" t="s">
        <v>43</v>
      </c>
      <c r="G7" s="15" t="s">
        <v>31</v>
      </c>
    </row>
    <row r="8" spans="1:7" ht="17.25" x14ac:dyDescent="0.4">
      <c r="A8" s="16" t="str">
        <f>IF(Projects!A3="","",Projects!A3)</f>
        <v/>
      </c>
      <c r="B8" s="16" t="str">
        <f>IF($A8="","",IF(Projects!C3="","",Projects!C3))</f>
        <v/>
      </c>
      <c r="C8" s="16" t="str">
        <f>IF($A8="","",IF(Projects!D3="","",Projects!D3))</f>
        <v/>
      </c>
      <c r="D8" s="20" t="str">
        <f>IF($A8="","",IF(Projects!F3="","",Projects!F3))</f>
        <v/>
      </c>
      <c r="E8" s="21" t="str">
        <f>IF($A8="","",IF(Projects!G3="","",Projects!G3))</f>
        <v/>
      </c>
      <c r="F8" s="16" t="str">
        <f>IF($A8="","",COUNTIFS(Tasks!$B$3:$B$302,$A8,Tasks!$E$3:$E$302,"&lt;&gt;Done"))</f>
        <v/>
      </c>
      <c r="G8" s="16" t="str">
        <f ca="1">IF($A8="","",COUNTIFS(Tasks!$B$3:$B$302,$A8,Tasks!$E$3:$E$302,"&lt;&gt;Done",Tasks!$F$3:$F$302,"&lt;"&amp;TODAY()))</f>
        <v/>
      </c>
    </row>
    <row r="9" spans="1:7" ht="17.25" x14ac:dyDescent="0.4">
      <c r="A9" s="16" t="str">
        <f>IF(Projects!A4="","",Projects!A4)</f>
        <v/>
      </c>
      <c r="B9" s="16" t="str">
        <f>IF($A9="","",IF(Projects!C4="","",Projects!C4))</f>
        <v/>
      </c>
      <c r="C9" s="16" t="str">
        <f>IF($A9="","",IF(Projects!D4="","",Projects!D4))</f>
        <v/>
      </c>
      <c r="D9" s="20" t="str">
        <f>IF($A9="","",IF(Projects!F4="","",Projects!F4))</f>
        <v/>
      </c>
      <c r="E9" s="21" t="str">
        <f>IF($A9="","",IF(Projects!G4="","",Projects!G4))</f>
        <v/>
      </c>
      <c r="F9" s="16" t="str">
        <f>IF($A9="","",COUNTIFS(Tasks!$B$3:$B$302,$A9,Tasks!$E$3:$E$302,"&lt;&gt;Done"))</f>
        <v/>
      </c>
      <c r="G9" s="16" t="str">
        <f ca="1">IF($A9="","",COUNTIFS(Tasks!$B$3:$B$302,$A9,Tasks!$E$3:$E$302,"&lt;&gt;Done",Tasks!$F$3:$F$302,"&lt;"&amp;TODAY()))</f>
        <v/>
      </c>
    </row>
    <row r="10" spans="1:7" ht="17.25" x14ac:dyDescent="0.4">
      <c r="A10" s="16" t="str">
        <f>IF(Projects!A5="","",Projects!A5)</f>
        <v/>
      </c>
      <c r="B10" s="16" t="str">
        <f>IF($A10="","",IF(Projects!C5="","",Projects!C5))</f>
        <v/>
      </c>
      <c r="C10" s="16" t="str">
        <f>IF($A10="","",IF(Projects!D5="","",Projects!D5))</f>
        <v/>
      </c>
      <c r="D10" s="20" t="str">
        <f>IF($A10="","",IF(Projects!F5="","",Projects!F5))</f>
        <v/>
      </c>
      <c r="E10" s="21" t="str">
        <f>IF($A10="","",IF(Projects!G5="","",Projects!G5))</f>
        <v/>
      </c>
      <c r="F10" s="16" t="str">
        <f>IF($A10="","",COUNTIFS(Tasks!$B$3:$B$302,$A10,Tasks!$E$3:$E$302,"&lt;&gt;Done"))</f>
        <v/>
      </c>
      <c r="G10" s="16" t="str">
        <f ca="1">IF($A10="","",COUNTIFS(Tasks!$B$3:$B$302,$A10,Tasks!$E$3:$E$302,"&lt;&gt;Done",Tasks!$F$3:$F$302,"&lt;"&amp;TODAY()))</f>
        <v/>
      </c>
    </row>
    <row r="11" spans="1:7" ht="17.25" x14ac:dyDescent="0.4">
      <c r="A11" s="16" t="str">
        <f>IF(Projects!A6="","",Projects!A6)</f>
        <v/>
      </c>
      <c r="B11" s="16" t="str">
        <f>IF($A11="","",IF(Projects!C6="","",Projects!C6))</f>
        <v/>
      </c>
      <c r="C11" s="16" t="str">
        <f>IF($A11="","",IF(Projects!D6="","",Projects!D6))</f>
        <v/>
      </c>
      <c r="D11" s="20" t="str">
        <f>IF($A11="","",IF(Projects!F6="","",Projects!F6))</f>
        <v/>
      </c>
      <c r="E11" s="21" t="str">
        <f>IF($A11="","",IF(Projects!G6="","",Projects!G6))</f>
        <v/>
      </c>
      <c r="F11" s="16" t="str">
        <f>IF($A11="","",COUNTIFS(Tasks!$B$3:$B$302,$A11,Tasks!$E$3:$E$302,"&lt;&gt;Done"))</f>
        <v/>
      </c>
      <c r="G11" s="16" t="str">
        <f ca="1">IF($A11="","",COUNTIFS(Tasks!$B$3:$B$302,$A11,Tasks!$E$3:$E$302,"&lt;&gt;Done",Tasks!$F$3:$F$302,"&lt;"&amp;TODAY()))</f>
        <v/>
      </c>
    </row>
    <row r="12" spans="1:7" ht="17.25" x14ac:dyDescent="0.4">
      <c r="A12" s="16" t="str">
        <f>IF(Projects!A7="","",Projects!A7)</f>
        <v/>
      </c>
      <c r="B12" s="16" t="str">
        <f>IF($A12="","",IF(Projects!C7="","",Projects!C7))</f>
        <v/>
      </c>
      <c r="C12" s="16" t="str">
        <f>IF($A12="","",IF(Projects!D7="","",Projects!D7))</f>
        <v/>
      </c>
      <c r="D12" s="20" t="str">
        <f>IF($A12="","",IF(Projects!F7="","",Projects!F7))</f>
        <v/>
      </c>
      <c r="E12" s="21" t="str">
        <f>IF($A12="","",IF(Projects!G7="","",Projects!G7))</f>
        <v/>
      </c>
      <c r="F12" s="16" t="str">
        <f>IF($A12="","",COUNTIFS(Tasks!$B$3:$B$302,$A12,Tasks!$E$3:$E$302,"&lt;&gt;Done"))</f>
        <v/>
      </c>
      <c r="G12" s="16" t="str">
        <f ca="1">IF($A12="","",COUNTIFS(Tasks!$B$3:$B$302,$A12,Tasks!$E$3:$E$302,"&lt;&gt;Done",Tasks!$F$3:$F$302,"&lt;"&amp;TODAY()))</f>
        <v/>
      </c>
    </row>
    <row r="13" spans="1:7" ht="17.25" x14ac:dyDescent="0.4">
      <c r="A13" s="16" t="str">
        <f>IF(Projects!A8="","",Projects!A8)</f>
        <v/>
      </c>
      <c r="B13" s="16" t="str">
        <f>IF($A13="","",IF(Projects!C8="","",Projects!C8))</f>
        <v/>
      </c>
      <c r="C13" s="16" t="str">
        <f>IF($A13="","",IF(Projects!D8="","",Projects!D8))</f>
        <v/>
      </c>
      <c r="D13" s="20" t="str">
        <f>IF($A13="","",IF(Projects!F8="","",Projects!F8))</f>
        <v/>
      </c>
      <c r="E13" s="21" t="str">
        <f>IF($A13="","",IF(Projects!G8="","",Projects!G8))</f>
        <v/>
      </c>
      <c r="F13" s="16" t="str">
        <f>IF($A13="","",COUNTIFS(Tasks!$B$3:$B$302,$A13,Tasks!$E$3:$E$302,"&lt;&gt;Done"))</f>
        <v/>
      </c>
      <c r="G13" s="16" t="str">
        <f ca="1">IF($A13="","",COUNTIFS(Tasks!$B$3:$B$302,$A13,Tasks!$E$3:$E$302,"&lt;&gt;Done",Tasks!$F$3:$F$302,"&lt;"&amp;TODAY()))</f>
        <v/>
      </c>
    </row>
    <row r="14" spans="1:7" ht="17.25" x14ac:dyDescent="0.4">
      <c r="A14" s="16" t="str">
        <f>IF(Projects!A9="","",Projects!A9)</f>
        <v/>
      </c>
      <c r="B14" s="16" t="str">
        <f>IF($A14="","",IF(Projects!C9="","",Projects!C9))</f>
        <v/>
      </c>
      <c r="C14" s="16" t="str">
        <f>IF($A14="","",IF(Projects!D9="","",Projects!D9))</f>
        <v/>
      </c>
      <c r="D14" s="20" t="str">
        <f>IF($A14="","",IF(Projects!F9="","",Projects!F9))</f>
        <v/>
      </c>
      <c r="E14" s="21" t="str">
        <f>IF($A14="","",IF(Projects!G9="","",Projects!G9))</f>
        <v/>
      </c>
      <c r="F14" s="16" t="str">
        <f>IF($A14="","",COUNTIFS(Tasks!$B$3:$B$302,$A14,Tasks!$E$3:$E$302,"&lt;&gt;Done"))</f>
        <v/>
      </c>
      <c r="G14" s="16" t="str">
        <f ca="1">IF($A14="","",COUNTIFS(Tasks!$B$3:$B$302,$A14,Tasks!$E$3:$E$302,"&lt;&gt;Done",Tasks!$F$3:$F$302,"&lt;"&amp;TODAY()))</f>
        <v/>
      </c>
    </row>
    <row r="15" spans="1:7" ht="17.25" x14ac:dyDescent="0.4">
      <c r="A15" s="16" t="str">
        <f>IF(Projects!A10="","",Projects!A10)</f>
        <v/>
      </c>
      <c r="B15" s="16" t="str">
        <f>IF($A15="","",IF(Projects!C10="","",Projects!C10))</f>
        <v/>
      </c>
      <c r="C15" s="16" t="str">
        <f>IF($A15="","",IF(Projects!D10="","",Projects!D10))</f>
        <v/>
      </c>
      <c r="D15" s="20" t="str">
        <f>IF($A15="","",IF(Projects!F10="","",Projects!F10))</f>
        <v/>
      </c>
      <c r="E15" s="21" t="str">
        <f>IF($A15="","",IF(Projects!G10="","",Projects!G10))</f>
        <v/>
      </c>
      <c r="F15" s="16" t="str">
        <f>IF($A15="","",COUNTIFS(Tasks!$B$3:$B$302,$A15,Tasks!$E$3:$E$302,"&lt;&gt;Done"))</f>
        <v/>
      </c>
      <c r="G15" s="16" t="str">
        <f ca="1">IF($A15="","",COUNTIFS(Tasks!$B$3:$B$302,$A15,Tasks!$E$3:$E$302,"&lt;&gt;Done",Tasks!$F$3:$F$302,"&lt;"&amp;TODAY()))</f>
        <v/>
      </c>
    </row>
    <row r="16" spans="1:7" ht="17.25" x14ac:dyDescent="0.4">
      <c r="A16" s="16" t="str">
        <f>IF(Projects!A11="","",Projects!A11)</f>
        <v/>
      </c>
      <c r="B16" s="16" t="str">
        <f>IF($A16="","",IF(Projects!C11="","",Projects!C11))</f>
        <v/>
      </c>
      <c r="C16" s="16" t="str">
        <f>IF($A16="","",IF(Projects!D11="","",Projects!D11))</f>
        <v/>
      </c>
      <c r="D16" s="20" t="str">
        <f>IF($A16="","",IF(Projects!F11="","",Projects!F11))</f>
        <v/>
      </c>
      <c r="E16" s="21" t="str">
        <f>IF($A16="","",IF(Projects!G11="","",Projects!G11))</f>
        <v/>
      </c>
      <c r="F16" s="16" t="str">
        <f>IF($A16="","",COUNTIFS(Tasks!$B$3:$B$302,$A16,Tasks!$E$3:$E$302,"&lt;&gt;Done"))</f>
        <v/>
      </c>
      <c r="G16" s="16" t="str">
        <f ca="1">IF($A16="","",COUNTIFS(Tasks!$B$3:$B$302,$A16,Tasks!$E$3:$E$302,"&lt;&gt;Done",Tasks!$F$3:$F$302,"&lt;"&amp;TODAY()))</f>
        <v/>
      </c>
    </row>
    <row r="17" spans="1:7" ht="17.25" x14ac:dyDescent="0.4">
      <c r="A17" s="16" t="str">
        <f>IF(Projects!A12="","",Projects!A12)</f>
        <v/>
      </c>
      <c r="B17" s="16" t="str">
        <f>IF($A17="","",IF(Projects!C12="","",Projects!C12))</f>
        <v/>
      </c>
      <c r="C17" s="16" t="str">
        <f>IF($A17="","",IF(Projects!D12="","",Projects!D12))</f>
        <v/>
      </c>
      <c r="D17" s="20" t="str">
        <f>IF($A17="","",IF(Projects!F12="","",Projects!F12))</f>
        <v/>
      </c>
      <c r="E17" s="21" t="str">
        <f>IF($A17="","",IF(Projects!G12="","",Projects!G12))</f>
        <v/>
      </c>
      <c r="F17" s="16" t="str">
        <f>IF($A17="","",COUNTIFS(Tasks!$B$3:$B$302,$A17,Tasks!$E$3:$E$302,"&lt;&gt;Done"))</f>
        <v/>
      </c>
      <c r="G17" s="16" t="str">
        <f ca="1">IF($A17="","",COUNTIFS(Tasks!$B$3:$B$302,$A17,Tasks!$E$3:$E$302,"&lt;&gt;Done",Tasks!$F$3:$F$302,"&lt;"&amp;TODAY()))</f>
        <v/>
      </c>
    </row>
    <row r="18" spans="1:7" ht="17.25" x14ac:dyDescent="0.4">
      <c r="A18" s="16" t="str">
        <f>IF(Projects!A13="","",Projects!A13)</f>
        <v/>
      </c>
      <c r="B18" s="16" t="str">
        <f>IF($A18="","",IF(Projects!C13="","",Projects!C13))</f>
        <v/>
      </c>
      <c r="C18" s="16" t="str">
        <f>IF($A18="","",IF(Projects!D13="","",Projects!D13))</f>
        <v/>
      </c>
      <c r="D18" s="20" t="str">
        <f>IF($A18="","",IF(Projects!F13="","",Projects!F13))</f>
        <v/>
      </c>
      <c r="E18" s="21" t="str">
        <f>IF($A18="","",IF(Projects!G13="","",Projects!G13))</f>
        <v/>
      </c>
      <c r="F18" s="16" t="str">
        <f>IF($A18="","",COUNTIFS(Tasks!$B$3:$B$302,$A18,Tasks!$E$3:$E$302,"&lt;&gt;Done"))</f>
        <v/>
      </c>
      <c r="G18" s="16" t="str">
        <f ca="1">IF($A18="","",COUNTIFS(Tasks!$B$3:$B$302,$A18,Tasks!$E$3:$E$302,"&lt;&gt;Done",Tasks!$F$3:$F$302,"&lt;"&amp;TODAY()))</f>
        <v/>
      </c>
    </row>
    <row r="19" spans="1:7" ht="17.25" x14ac:dyDescent="0.4">
      <c r="A19" s="16" t="str">
        <f>IF(Projects!A14="","",Projects!A14)</f>
        <v/>
      </c>
      <c r="B19" s="16" t="str">
        <f>IF($A19="","",IF(Projects!C14="","",Projects!C14))</f>
        <v/>
      </c>
      <c r="C19" s="16" t="str">
        <f>IF($A19="","",IF(Projects!D14="","",Projects!D14))</f>
        <v/>
      </c>
      <c r="D19" s="20" t="str">
        <f>IF($A19="","",IF(Projects!F14="","",Projects!F14))</f>
        <v/>
      </c>
      <c r="E19" s="21" t="str">
        <f>IF($A19="","",IF(Projects!G14="","",Projects!G14))</f>
        <v/>
      </c>
      <c r="F19" s="16" t="str">
        <f>IF($A19="","",COUNTIFS(Tasks!$B$3:$B$302,$A19,Tasks!$E$3:$E$302,"&lt;&gt;Done"))</f>
        <v/>
      </c>
      <c r="G19" s="16" t="str">
        <f ca="1">IF($A19="","",COUNTIFS(Tasks!$B$3:$B$302,$A19,Tasks!$E$3:$E$302,"&lt;&gt;Done",Tasks!$F$3:$F$302,"&lt;"&amp;TODAY()))</f>
        <v/>
      </c>
    </row>
    <row r="20" spans="1:7" ht="17.25" x14ac:dyDescent="0.4">
      <c r="A20" s="16" t="str">
        <f>IF(Projects!A15="","",Projects!A15)</f>
        <v/>
      </c>
      <c r="B20" s="16" t="str">
        <f>IF($A20="","",IF(Projects!C15="","",Projects!C15))</f>
        <v/>
      </c>
      <c r="C20" s="16" t="str">
        <f>IF($A20="","",IF(Projects!D15="","",Projects!D15))</f>
        <v/>
      </c>
      <c r="D20" s="20" t="str">
        <f>IF($A20="","",IF(Projects!F15="","",Projects!F15))</f>
        <v/>
      </c>
      <c r="E20" s="21" t="str">
        <f>IF($A20="","",IF(Projects!G15="","",Projects!G15))</f>
        <v/>
      </c>
      <c r="F20" s="16" t="str">
        <f>IF($A20="","",COUNTIFS(Tasks!$B$3:$B$302,$A20,Tasks!$E$3:$E$302,"&lt;&gt;Done"))</f>
        <v/>
      </c>
      <c r="G20" s="16" t="str">
        <f ca="1">IF($A20="","",COUNTIFS(Tasks!$B$3:$B$302,$A20,Tasks!$E$3:$E$302,"&lt;&gt;Done",Tasks!$F$3:$F$302,"&lt;"&amp;TODAY()))</f>
        <v/>
      </c>
    </row>
    <row r="21" spans="1:7" ht="17.25" x14ac:dyDescent="0.4">
      <c r="A21" s="16" t="str">
        <f>IF(Projects!A16="","",Projects!A16)</f>
        <v/>
      </c>
      <c r="B21" s="16" t="str">
        <f>IF($A21="","",IF(Projects!C16="","",Projects!C16))</f>
        <v/>
      </c>
      <c r="C21" s="16" t="str">
        <f>IF($A21="","",IF(Projects!D16="","",Projects!D16))</f>
        <v/>
      </c>
      <c r="D21" s="20" t="str">
        <f>IF($A21="","",IF(Projects!F16="","",Projects!F16))</f>
        <v/>
      </c>
      <c r="E21" s="21" t="str">
        <f>IF($A21="","",IF(Projects!G16="","",Projects!G16))</f>
        <v/>
      </c>
      <c r="F21" s="16" t="str">
        <f>IF($A21="","",COUNTIFS(Tasks!$B$3:$B$302,$A21,Tasks!$E$3:$E$302,"&lt;&gt;Done"))</f>
        <v/>
      </c>
      <c r="G21" s="16" t="str">
        <f ca="1">IF($A21="","",COUNTIFS(Tasks!$B$3:$B$302,$A21,Tasks!$E$3:$E$302,"&lt;&gt;Done",Tasks!$F$3:$F$302,"&lt;"&amp;TODAY()))</f>
        <v/>
      </c>
    </row>
    <row r="22" spans="1:7" ht="17.25" x14ac:dyDescent="0.4">
      <c r="A22" s="16" t="str">
        <f>IF(Projects!A17="","",Projects!A17)</f>
        <v/>
      </c>
      <c r="B22" s="16" t="str">
        <f>IF($A22="","",IF(Projects!C17="","",Projects!C17))</f>
        <v/>
      </c>
      <c r="C22" s="16" t="str">
        <f>IF($A22="","",IF(Projects!D17="","",Projects!D17))</f>
        <v/>
      </c>
      <c r="D22" s="20" t="str">
        <f>IF($A22="","",IF(Projects!F17="","",Projects!F17))</f>
        <v/>
      </c>
      <c r="E22" s="21" t="str">
        <f>IF($A22="","",IF(Projects!G17="","",Projects!G17))</f>
        <v/>
      </c>
      <c r="F22" s="16" t="str">
        <f>IF($A22="","",COUNTIFS(Tasks!$B$3:$B$302,$A22,Tasks!$E$3:$E$302,"&lt;&gt;Done"))</f>
        <v/>
      </c>
      <c r="G22" s="16" t="str">
        <f ca="1">IF($A22="","",COUNTIFS(Tasks!$B$3:$B$302,$A22,Tasks!$E$3:$E$302,"&lt;&gt;Done",Tasks!$F$3:$F$302,"&lt;"&amp;TODAY()))</f>
        <v/>
      </c>
    </row>
    <row r="23" spans="1:7" ht="17.25" x14ac:dyDescent="0.4">
      <c r="A23" s="16" t="str">
        <f>IF(Projects!A18="","",Projects!A18)</f>
        <v/>
      </c>
      <c r="B23" s="16" t="str">
        <f>IF($A23="","",IF(Projects!C18="","",Projects!C18))</f>
        <v/>
      </c>
      <c r="C23" s="16" t="str">
        <f>IF($A23="","",IF(Projects!D18="","",Projects!D18))</f>
        <v/>
      </c>
      <c r="D23" s="20" t="str">
        <f>IF($A23="","",IF(Projects!F18="","",Projects!F18))</f>
        <v/>
      </c>
      <c r="E23" s="21" t="str">
        <f>IF($A23="","",IF(Projects!G18="","",Projects!G18))</f>
        <v/>
      </c>
      <c r="F23" s="16" t="str">
        <f>IF($A23="","",COUNTIFS(Tasks!$B$3:$B$302,$A23,Tasks!$E$3:$E$302,"&lt;&gt;Done"))</f>
        <v/>
      </c>
      <c r="G23" s="16" t="str">
        <f ca="1">IF($A23="","",COUNTIFS(Tasks!$B$3:$B$302,$A23,Tasks!$E$3:$E$302,"&lt;&gt;Done",Tasks!$F$3:$F$302,"&lt;"&amp;TODAY()))</f>
        <v/>
      </c>
    </row>
    <row r="24" spans="1:7" ht="17.25" x14ac:dyDescent="0.4">
      <c r="A24" s="16" t="str">
        <f>IF(Projects!A19="","",Projects!A19)</f>
        <v/>
      </c>
      <c r="B24" s="16" t="str">
        <f>IF($A24="","",IF(Projects!C19="","",Projects!C19))</f>
        <v/>
      </c>
      <c r="C24" s="16" t="str">
        <f>IF($A24="","",IF(Projects!D19="","",Projects!D19))</f>
        <v/>
      </c>
      <c r="D24" s="20" t="str">
        <f>IF($A24="","",IF(Projects!F19="","",Projects!F19))</f>
        <v/>
      </c>
      <c r="E24" s="21" t="str">
        <f>IF($A24="","",IF(Projects!G19="","",Projects!G19))</f>
        <v/>
      </c>
      <c r="F24" s="16" t="str">
        <f>IF($A24="","",COUNTIFS(Tasks!$B$3:$B$302,$A24,Tasks!$E$3:$E$302,"&lt;&gt;Done"))</f>
        <v/>
      </c>
      <c r="G24" s="16" t="str">
        <f ca="1">IF($A24="","",COUNTIFS(Tasks!$B$3:$B$302,$A24,Tasks!$E$3:$E$302,"&lt;&gt;Done",Tasks!$F$3:$F$302,"&lt;"&amp;TODAY()))</f>
        <v/>
      </c>
    </row>
    <row r="25" spans="1:7" ht="17.25" x14ac:dyDescent="0.4">
      <c r="A25" s="16" t="str">
        <f>IF(Projects!A20="","",Projects!A20)</f>
        <v/>
      </c>
      <c r="B25" s="16" t="str">
        <f>IF($A25="","",IF(Projects!C20="","",Projects!C20))</f>
        <v/>
      </c>
      <c r="C25" s="16" t="str">
        <f>IF($A25="","",IF(Projects!D20="","",Projects!D20))</f>
        <v/>
      </c>
      <c r="D25" s="20" t="str">
        <f>IF($A25="","",IF(Projects!F20="","",Projects!F20))</f>
        <v/>
      </c>
      <c r="E25" s="21" t="str">
        <f>IF($A25="","",IF(Projects!G20="","",Projects!G20))</f>
        <v/>
      </c>
      <c r="F25" s="16" t="str">
        <f>IF($A25="","",COUNTIFS(Tasks!$B$3:$B$302,$A25,Tasks!$E$3:$E$302,"&lt;&gt;Done"))</f>
        <v/>
      </c>
      <c r="G25" s="16" t="str">
        <f ca="1">IF($A25="","",COUNTIFS(Tasks!$B$3:$B$302,$A25,Tasks!$E$3:$E$302,"&lt;&gt;Done",Tasks!$F$3:$F$302,"&lt;"&amp;TODAY()))</f>
        <v/>
      </c>
    </row>
    <row r="26" spans="1:7" ht="17.25" x14ac:dyDescent="0.4">
      <c r="A26" s="16" t="str">
        <f>IF(Projects!A21="","",Projects!A21)</f>
        <v/>
      </c>
      <c r="B26" s="16" t="str">
        <f>IF($A26="","",IF(Projects!C21="","",Projects!C21))</f>
        <v/>
      </c>
      <c r="C26" s="16" t="str">
        <f>IF($A26="","",IF(Projects!D21="","",Projects!D21))</f>
        <v/>
      </c>
      <c r="D26" s="20" t="str">
        <f>IF($A26="","",IF(Projects!F21="","",Projects!F21))</f>
        <v/>
      </c>
      <c r="E26" s="21" t="str">
        <f>IF($A26="","",IF(Projects!G21="","",Projects!G21))</f>
        <v/>
      </c>
      <c r="F26" s="16" t="str">
        <f>IF($A26="","",COUNTIFS(Tasks!$B$3:$B$302,$A26,Tasks!$E$3:$E$302,"&lt;&gt;Done"))</f>
        <v/>
      </c>
      <c r="G26" s="16" t="str">
        <f ca="1">IF($A26="","",COUNTIFS(Tasks!$B$3:$B$302,$A26,Tasks!$E$3:$E$302,"&lt;&gt;Done",Tasks!$F$3:$F$302,"&lt;"&amp;TODAY()))</f>
        <v/>
      </c>
    </row>
    <row r="27" spans="1:7" ht="17.25" x14ac:dyDescent="0.4">
      <c r="A27" s="16" t="str">
        <f>IF(Projects!A22="","",Projects!A22)</f>
        <v/>
      </c>
      <c r="B27" s="16" t="str">
        <f>IF($A27="","",IF(Projects!C22="","",Projects!C22))</f>
        <v/>
      </c>
      <c r="C27" s="16" t="str">
        <f>IF($A27="","",IF(Projects!D22="","",Projects!D22))</f>
        <v/>
      </c>
      <c r="D27" s="20" t="str">
        <f>IF($A27="","",IF(Projects!F22="","",Projects!F22))</f>
        <v/>
      </c>
      <c r="E27" s="21" t="str">
        <f>IF($A27="","",IF(Projects!G22="","",Projects!G22))</f>
        <v/>
      </c>
      <c r="F27" s="16" t="str">
        <f>IF($A27="","",COUNTIFS(Tasks!$B$3:$B$302,$A27,Tasks!$E$3:$E$302,"&lt;&gt;Done"))</f>
        <v/>
      </c>
      <c r="G27" s="16" t="str">
        <f ca="1">IF($A27="","",COUNTIFS(Tasks!$B$3:$B$302,$A27,Tasks!$E$3:$E$302,"&lt;&gt;Done",Tasks!$F$3:$F$302,"&lt;"&amp;TODAY()))</f>
        <v/>
      </c>
    </row>
    <row r="28" spans="1:7" ht="17.25" x14ac:dyDescent="0.4">
      <c r="A28" s="16" t="str">
        <f>IF(Projects!A23="","",Projects!A23)</f>
        <v/>
      </c>
      <c r="B28" s="16" t="str">
        <f>IF($A28="","",IF(Projects!C23="","",Projects!C23))</f>
        <v/>
      </c>
      <c r="C28" s="16" t="str">
        <f>IF($A28="","",IF(Projects!D23="","",Projects!D23))</f>
        <v/>
      </c>
      <c r="D28" s="20" t="str">
        <f>IF($A28="","",IF(Projects!F23="","",Projects!F23))</f>
        <v/>
      </c>
      <c r="E28" s="21" t="str">
        <f>IF($A28="","",IF(Projects!G23="","",Projects!G23))</f>
        <v/>
      </c>
      <c r="F28" s="16" t="str">
        <f>IF($A28="","",COUNTIFS(Tasks!$B$3:$B$302,$A28,Tasks!$E$3:$E$302,"&lt;&gt;Done"))</f>
        <v/>
      </c>
      <c r="G28" s="16" t="str">
        <f ca="1">IF($A28="","",COUNTIFS(Tasks!$B$3:$B$302,$A28,Tasks!$E$3:$E$302,"&lt;&gt;Done",Tasks!$F$3:$F$302,"&lt;"&amp;TODAY()))</f>
        <v/>
      </c>
    </row>
    <row r="29" spans="1:7" ht="17.25" x14ac:dyDescent="0.4">
      <c r="A29" s="16" t="str">
        <f>IF(Projects!A24="","",Projects!A24)</f>
        <v/>
      </c>
      <c r="B29" s="16" t="str">
        <f>IF($A29="","",IF(Projects!C24="","",Projects!C24))</f>
        <v/>
      </c>
      <c r="C29" s="16" t="str">
        <f>IF($A29="","",IF(Projects!D24="","",Projects!D24))</f>
        <v/>
      </c>
      <c r="D29" s="20" t="str">
        <f>IF($A29="","",IF(Projects!F24="","",Projects!F24))</f>
        <v/>
      </c>
      <c r="E29" s="21" t="str">
        <f>IF($A29="","",IF(Projects!G24="","",Projects!G24))</f>
        <v/>
      </c>
      <c r="F29" s="16" t="str">
        <f>IF($A29="","",COUNTIFS(Tasks!$B$3:$B$302,$A29,Tasks!$E$3:$E$302,"&lt;&gt;Done"))</f>
        <v/>
      </c>
      <c r="G29" s="16" t="str">
        <f ca="1">IF($A29="","",COUNTIFS(Tasks!$B$3:$B$302,$A29,Tasks!$E$3:$E$302,"&lt;&gt;Done",Tasks!$F$3:$F$302,"&lt;"&amp;TODAY()))</f>
        <v/>
      </c>
    </row>
    <row r="30" spans="1:7" ht="17.25" x14ac:dyDescent="0.4">
      <c r="A30" s="16" t="str">
        <f>IF(Projects!A25="","",Projects!A25)</f>
        <v/>
      </c>
      <c r="B30" s="16" t="str">
        <f>IF($A30="","",IF(Projects!C25="","",Projects!C25))</f>
        <v/>
      </c>
      <c r="C30" s="16" t="str">
        <f>IF($A30="","",IF(Projects!D25="","",Projects!D25))</f>
        <v/>
      </c>
      <c r="D30" s="20" t="str">
        <f>IF($A30="","",IF(Projects!F25="","",Projects!F25))</f>
        <v/>
      </c>
      <c r="E30" s="21" t="str">
        <f>IF($A30="","",IF(Projects!G25="","",Projects!G25))</f>
        <v/>
      </c>
      <c r="F30" s="16" t="str">
        <f>IF($A30="","",COUNTIFS(Tasks!$B$3:$B$302,$A30,Tasks!$E$3:$E$302,"&lt;&gt;Done"))</f>
        <v/>
      </c>
      <c r="G30" s="16" t="str">
        <f ca="1">IF($A30="","",COUNTIFS(Tasks!$B$3:$B$302,$A30,Tasks!$E$3:$E$302,"&lt;&gt;Done",Tasks!$F$3:$F$302,"&lt;"&amp;TODAY()))</f>
        <v/>
      </c>
    </row>
    <row r="31" spans="1:7" ht="17.25" x14ac:dyDescent="0.4">
      <c r="A31" s="16" t="str">
        <f>IF(Projects!A26="","",Projects!A26)</f>
        <v/>
      </c>
      <c r="B31" s="16" t="str">
        <f>IF($A31="","",IF(Projects!C26="","",Projects!C26))</f>
        <v/>
      </c>
      <c r="C31" s="16" t="str">
        <f>IF($A31="","",IF(Projects!D26="","",Projects!D26))</f>
        <v/>
      </c>
      <c r="D31" s="20" t="str">
        <f>IF($A31="","",IF(Projects!F26="","",Projects!F26))</f>
        <v/>
      </c>
      <c r="E31" s="21" t="str">
        <f>IF($A31="","",IF(Projects!G26="","",Projects!G26))</f>
        <v/>
      </c>
      <c r="F31" s="16" t="str">
        <f>IF($A31="","",COUNTIFS(Tasks!$B$3:$B$302,$A31,Tasks!$E$3:$E$302,"&lt;&gt;Done"))</f>
        <v/>
      </c>
      <c r="G31" s="16" t="str">
        <f ca="1">IF($A31="","",COUNTIFS(Tasks!$B$3:$B$302,$A31,Tasks!$E$3:$E$302,"&lt;&gt;Done",Tasks!$F$3:$F$302,"&lt;"&amp;TODAY()))</f>
        <v/>
      </c>
    </row>
    <row r="32" spans="1:7" ht="17.25" x14ac:dyDescent="0.4">
      <c r="A32" s="16" t="str">
        <f>IF(Projects!A27="","",Projects!A27)</f>
        <v/>
      </c>
      <c r="B32" s="16" t="str">
        <f>IF($A32="","",IF(Projects!C27="","",Projects!C27))</f>
        <v/>
      </c>
      <c r="C32" s="16" t="str">
        <f>IF($A32="","",IF(Projects!D27="","",Projects!D27))</f>
        <v/>
      </c>
      <c r="D32" s="20" t="str">
        <f>IF($A32="","",IF(Projects!F27="","",Projects!F27))</f>
        <v/>
      </c>
      <c r="E32" s="21" t="str">
        <f>IF($A32="","",IF(Projects!G27="","",Projects!G27))</f>
        <v/>
      </c>
      <c r="F32" s="16" t="str">
        <f>IF($A32="","",COUNTIFS(Tasks!$B$3:$B$302,$A32,Tasks!$E$3:$E$302,"&lt;&gt;Done"))</f>
        <v/>
      </c>
      <c r="G32" s="16" t="str">
        <f ca="1">IF($A32="","",COUNTIFS(Tasks!$B$3:$B$302,$A32,Tasks!$E$3:$E$302,"&lt;&gt;Done",Tasks!$F$3:$F$302,"&lt;"&amp;TODAY()))</f>
        <v/>
      </c>
    </row>
    <row r="33" spans="1:7" ht="17.25" x14ac:dyDescent="0.4">
      <c r="A33" s="16" t="str">
        <f>IF(Projects!A28="","",Projects!A28)</f>
        <v/>
      </c>
      <c r="B33" s="16" t="str">
        <f>IF($A33="","",IF(Projects!C28="","",Projects!C28))</f>
        <v/>
      </c>
      <c r="C33" s="16" t="str">
        <f>IF($A33="","",IF(Projects!D28="","",Projects!D28))</f>
        <v/>
      </c>
      <c r="D33" s="20" t="str">
        <f>IF($A33="","",IF(Projects!F28="","",Projects!F28))</f>
        <v/>
      </c>
      <c r="E33" s="21" t="str">
        <f>IF($A33="","",IF(Projects!G28="","",Projects!G28))</f>
        <v/>
      </c>
      <c r="F33" s="16" t="str">
        <f>IF($A33="","",COUNTIFS(Tasks!$B$3:$B$302,$A33,Tasks!$E$3:$E$302,"&lt;&gt;Done"))</f>
        <v/>
      </c>
      <c r="G33" s="16" t="str">
        <f ca="1">IF($A33="","",COUNTIFS(Tasks!$B$3:$B$302,$A33,Tasks!$E$3:$E$302,"&lt;&gt;Done",Tasks!$F$3:$F$302,"&lt;"&amp;TODAY()))</f>
        <v/>
      </c>
    </row>
    <row r="34" spans="1:7" ht="17.25" x14ac:dyDescent="0.4">
      <c r="A34" s="16" t="str">
        <f>IF(Projects!A29="","",Projects!A29)</f>
        <v/>
      </c>
      <c r="B34" s="16" t="str">
        <f>IF($A34="","",IF(Projects!C29="","",Projects!C29))</f>
        <v/>
      </c>
      <c r="C34" s="16" t="str">
        <f>IF($A34="","",IF(Projects!D29="","",Projects!D29))</f>
        <v/>
      </c>
      <c r="D34" s="20" t="str">
        <f>IF($A34="","",IF(Projects!F29="","",Projects!F29))</f>
        <v/>
      </c>
      <c r="E34" s="21" t="str">
        <f>IF($A34="","",IF(Projects!G29="","",Projects!G29))</f>
        <v/>
      </c>
      <c r="F34" s="16" t="str">
        <f>IF($A34="","",COUNTIFS(Tasks!$B$3:$B$302,$A34,Tasks!$E$3:$E$302,"&lt;&gt;Done"))</f>
        <v/>
      </c>
      <c r="G34" s="16" t="str">
        <f ca="1">IF($A34="","",COUNTIFS(Tasks!$B$3:$B$302,$A34,Tasks!$E$3:$E$302,"&lt;&gt;Done",Tasks!$F$3:$F$302,"&lt;"&amp;TODAY()))</f>
        <v/>
      </c>
    </row>
    <row r="35" spans="1:7" ht="17.25" x14ac:dyDescent="0.4">
      <c r="A35" s="16" t="str">
        <f>IF(Projects!A30="","",Projects!A30)</f>
        <v/>
      </c>
      <c r="B35" s="16" t="str">
        <f>IF($A35="","",IF(Projects!C30="","",Projects!C30))</f>
        <v/>
      </c>
      <c r="C35" s="16" t="str">
        <f>IF($A35="","",IF(Projects!D30="","",Projects!D30))</f>
        <v/>
      </c>
      <c r="D35" s="20" t="str">
        <f>IF($A35="","",IF(Projects!F30="","",Projects!F30))</f>
        <v/>
      </c>
      <c r="E35" s="21" t="str">
        <f>IF($A35="","",IF(Projects!G30="","",Projects!G30))</f>
        <v/>
      </c>
      <c r="F35" s="16" t="str">
        <f>IF($A35="","",COUNTIFS(Tasks!$B$3:$B$302,$A35,Tasks!$E$3:$E$302,"&lt;&gt;Done"))</f>
        <v/>
      </c>
      <c r="G35" s="16" t="str">
        <f ca="1">IF($A35="","",COUNTIFS(Tasks!$B$3:$B$302,$A35,Tasks!$E$3:$E$302,"&lt;&gt;Done",Tasks!$F$3:$F$302,"&lt;"&amp;TODAY()))</f>
        <v/>
      </c>
    </row>
    <row r="36" spans="1:7" ht="17.25" x14ac:dyDescent="0.4">
      <c r="A36" s="16" t="str">
        <f>IF(Projects!A31="","",Projects!A31)</f>
        <v/>
      </c>
      <c r="B36" s="16" t="str">
        <f>IF($A36="","",IF(Projects!C31="","",Projects!C31))</f>
        <v/>
      </c>
      <c r="C36" s="16" t="str">
        <f>IF($A36="","",IF(Projects!D31="","",Projects!D31))</f>
        <v/>
      </c>
      <c r="D36" s="20" t="str">
        <f>IF($A36="","",IF(Projects!F31="","",Projects!F31))</f>
        <v/>
      </c>
      <c r="E36" s="21" t="str">
        <f>IF($A36="","",IF(Projects!G31="","",Projects!G31))</f>
        <v/>
      </c>
      <c r="F36" s="16" t="str">
        <f>IF($A36="","",COUNTIFS(Tasks!$B$3:$B$302,$A36,Tasks!$E$3:$E$302,"&lt;&gt;Done"))</f>
        <v/>
      </c>
      <c r="G36" s="16" t="str">
        <f ca="1">IF($A36="","",COUNTIFS(Tasks!$B$3:$B$302,$A36,Tasks!$E$3:$E$302,"&lt;&gt;Done",Tasks!$F$3:$F$302,"&lt;"&amp;TODAY()))</f>
        <v/>
      </c>
    </row>
    <row r="37" spans="1:7" ht="17.25" x14ac:dyDescent="0.4">
      <c r="A37" s="16" t="str">
        <f>IF(Projects!A32="","",Projects!A32)</f>
        <v/>
      </c>
      <c r="B37" s="16" t="str">
        <f>IF($A37="","",IF(Projects!C32="","",Projects!C32))</f>
        <v/>
      </c>
      <c r="C37" s="16" t="str">
        <f>IF($A37="","",IF(Projects!D32="","",Projects!D32))</f>
        <v/>
      </c>
      <c r="D37" s="20" t="str">
        <f>IF($A37="","",IF(Projects!F32="","",Projects!F32))</f>
        <v/>
      </c>
      <c r="E37" s="21" t="str">
        <f>IF($A37="","",IF(Projects!G32="","",Projects!G32))</f>
        <v/>
      </c>
      <c r="F37" s="16" t="str">
        <f>IF($A37="","",COUNTIFS(Tasks!$B$3:$B$302,$A37,Tasks!$E$3:$E$302,"&lt;&gt;Done"))</f>
        <v/>
      </c>
      <c r="G37" s="16" t="str">
        <f ca="1">IF($A37="","",COUNTIFS(Tasks!$B$3:$B$302,$A37,Tasks!$E$3:$E$302,"&lt;&gt;Done",Tasks!$F$3:$F$302,"&lt;"&amp;TODAY()))</f>
        <v/>
      </c>
    </row>
    <row r="38" spans="1:7" ht="17.25" x14ac:dyDescent="0.4">
      <c r="A38" s="16" t="str">
        <f>IF(Projects!A33="","",Projects!A33)</f>
        <v/>
      </c>
      <c r="B38" s="16" t="str">
        <f>IF($A38="","",IF(Projects!C33="","",Projects!C33))</f>
        <v/>
      </c>
      <c r="C38" s="16" t="str">
        <f>IF($A38="","",IF(Projects!D33="","",Projects!D33))</f>
        <v/>
      </c>
      <c r="D38" s="20" t="str">
        <f>IF($A38="","",IF(Projects!F33="","",Projects!F33))</f>
        <v/>
      </c>
      <c r="E38" s="21" t="str">
        <f>IF($A38="","",IF(Projects!G33="","",Projects!G33))</f>
        <v/>
      </c>
      <c r="F38" s="16" t="str">
        <f>IF($A38="","",COUNTIFS(Tasks!$B$3:$B$302,$A38,Tasks!$E$3:$E$302,"&lt;&gt;Done"))</f>
        <v/>
      </c>
      <c r="G38" s="16" t="str">
        <f ca="1">IF($A38="","",COUNTIFS(Tasks!$B$3:$B$302,$A38,Tasks!$E$3:$E$302,"&lt;&gt;Done",Tasks!$F$3:$F$302,"&lt;"&amp;TODAY()))</f>
        <v/>
      </c>
    </row>
    <row r="39" spans="1:7" ht="17.25" x14ac:dyDescent="0.4">
      <c r="A39" s="16" t="str">
        <f>IF(Projects!A34="","",Projects!A34)</f>
        <v/>
      </c>
      <c r="B39" s="16" t="str">
        <f>IF($A39="","",IF(Projects!C34="","",Projects!C34))</f>
        <v/>
      </c>
      <c r="C39" s="16" t="str">
        <f>IF($A39="","",IF(Projects!D34="","",Projects!D34))</f>
        <v/>
      </c>
      <c r="D39" s="20" t="str">
        <f>IF($A39="","",IF(Projects!F34="","",Projects!F34))</f>
        <v/>
      </c>
      <c r="E39" s="21" t="str">
        <f>IF($A39="","",IF(Projects!G34="","",Projects!G34))</f>
        <v/>
      </c>
      <c r="F39" s="16" t="str">
        <f>IF($A39="","",COUNTIFS(Tasks!$B$3:$B$302,$A39,Tasks!$E$3:$E$302,"&lt;&gt;Done"))</f>
        <v/>
      </c>
      <c r="G39" s="16" t="str">
        <f ca="1">IF($A39="","",COUNTIFS(Tasks!$B$3:$B$302,$A39,Tasks!$E$3:$E$302,"&lt;&gt;Done",Tasks!$F$3:$F$302,"&lt;"&amp;TODAY()))</f>
        <v/>
      </c>
    </row>
    <row r="40" spans="1:7" ht="17.25" x14ac:dyDescent="0.4">
      <c r="A40" s="16" t="str">
        <f>IF(Projects!A35="","",Projects!A35)</f>
        <v/>
      </c>
      <c r="B40" s="16" t="str">
        <f>IF($A40="","",IF(Projects!C35="","",Projects!C35))</f>
        <v/>
      </c>
      <c r="C40" s="16" t="str">
        <f>IF($A40="","",IF(Projects!D35="","",Projects!D35))</f>
        <v/>
      </c>
      <c r="D40" s="20" t="str">
        <f>IF($A40="","",IF(Projects!F35="","",Projects!F35))</f>
        <v/>
      </c>
      <c r="E40" s="21" t="str">
        <f>IF($A40="","",IF(Projects!G35="","",Projects!G35))</f>
        <v/>
      </c>
      <c r="F40" s="16" t="str">
        <f>IF($A40="","",COUNTIFS(Tasks!$B$3:$B$302,$A40,Tasks!$E$3:$E$302,"&lt;&gt;Done"))</f>
        <v/>
      </c>
      <c r="G40" s="16" t="str">
        <f ca="1">IF($A40="","",COUNTIFS(Tasks!$B$3:$B$302,$A40,Tasks!$E$3:$E$302,"&lt;&gt;Done",Tasks!$F$3:$F$302,"&lt;"&amp;TODAY()))</f>
        <v/>
      </c>
    </row>
    <row r="41" spans="1:7" ht="17.25" x14ac:dyDescent="0.4">
      <c r="A41" s="16" t="str">
        <f>IF(Projects!A36="","",Projects!A36)</f>
        <v/>
      </c>
      <c r="B41" s="16" t="str">
        <f>IF($A41="","",IF(Projects!C36="","",Projects!C36))</f>
        <v/>
      </c>
      <c r="C41" s="16" t="str">
        <f>IF($A41="","",IF(Projects!D36="","",Projects!D36))</f>
        <v/>
      </c>
      <c r="D41" s="20" t="str">
        <f>IF($A41="","",IF(Projects!F36="","",Projects!F36))</f>
        <v/>
      </c>
      <c r="E41" s="21" t="str">
        <f>IF($A41="","",IF(Projects!G36="","",Projects!G36))</f>
        <v/>
      </c>
      <c r="F41" s="16" t="str">
        <f>IF($A41="","",COUNTIFS(Tasks!$B$3:$B$302,$A41,Tasks!$E$3:$E$302,"&lt;&gt;Done"))</f>
        <v/>
      </c>
      <c r="G41" s="16" t="str">
        <f ca="1">IF($A41="","",COUNTIFS(Tasks!$B$3:$B$302,$A41,Tasks!$E$3:$E$302,"&lt;&gt;Done",Tasks!$F$3:$F$302,"&lt;"&amp;TODAY()))</f>
        <v/>
      </c>
    </row>
    <row r="42" spans="1:7" ht="17.25" x14ac:dyDescent="0.4">
      <c r="A42" s="16" t="str">
        <f>IF(Projects!A37="","",Projects!A37)</f>
        <v/>
      </c>
      <c r="B42" s="16" t="str">
        <f>IF($A42="","",IF(Projects!C37="","",Projects!C37))</f>
        <v/>
      </c>
      <c r="C42" s="16" t="str">
        <f>IF($A42="","",IF(Projects!D37="","",Projects!D37))</f>
        <v/>
      </c>
      <c r="D42" s="20" t="str">
        <f>IF($A42="","",IF(Projects!F37="","",Projects!F37))</f>
        <v/>
      </c>
      <c r="E42" s="21" t="str">
        <f>IF($A42="","",IF(Projects!G37="","",Projects!G37))</f>
        <v/>
      </c>
      <c r="F42" s="16" t="str">
        <f>IF($A42="","",COUNTIFS(Tasks!$B$3:$B$302,$A42,Tasks!$E$3:$E$302,"&lt;&gt;Done"))</f>
        <v/>
      </c>
      <c r="G42" s="16" t="str">
        <f ca="1">IF($A42="","",COUNTIFS(Tasks!$B$3:$B$302,$A42,Tasks!$E$3:$E$302,"&lt;&gt;Done",Tasks!$F$3:$F$302,"&lt;"&amp;TODAY()))</f>
        <v/>
      </c>
    </row>
    <row r="43" spans="1:7" ht="17.25" x14ac:dyDescent="0.4">
      <c r="A43" s="16" t="str">
        <f>IF(Projects!A38="","",Projects!A38)</f>
        <v/>
      </c>
      <c r="B43" s="16" t="str">
        <f>IF($A43="","",IF(Projects!C38="","",Projects!C38))</f>
        <v/>
      </c>
      <c r="C43" s="16" t="str">
        <f>IF($A43="","",IF(Projects!D38="","",Projects!D38))</f>
        <v/>
      </c>
      <c r="D43" s="20" t="str">
        <f>IF($A43="","",IF(Projects!F38="","",Projects!F38))</f>
        <v/>
      </c>
      <c r="E43" s="21" t="str">
        <f>IF($A43="","",IF(Projects!G38="","",Projects!G38))</f>
        <v/>
      </c>
      <c r="F43" s="16" t="str">
        <f>IF($A43="","",COUNTIFS(Tasks!$B$3:$B$302,$A43,Tasks!$E$3:$E$302,"&lt;&gt;Done"))</f>
        <v/>
      </c>
      <c r="G43" s="16" t="str">
        <f ca="1">IF($A43="","",COUNTIFS(Tasks!$B$3:$B$302,$A43,Tasks!$E$3:$E$302,"&lt;&gt;Done",Tasks!$F$3:$F$302,"&lt;"&amp;TODAY()))</f>
        <v/>
      </c>
    </row>
    <row r="44" spans="1:7" ht="17.25" x14ac:dyDescent="0.4">
      <c r="A44" s="16" t="str">
        <f>IF(Projects!A39="","",Projects!A39)</f>
        <v/>
      </c>
      <c r="B44" s="16" t="str">
        <f>IF($A44="","",IF(Projects!C39="","",Projects!C39))</f>
        <v/>
      </c>
      <c r="C44" s="16" t="str">
        <f>IF($A44="","",IF(Projects!D39="","",Projects!D39))</f>
        <v/>
      </c>
      <c r="D44" s="20" t="str">
        <f>IF($A44="","",IF(Projects!F39="","",Projects!F39))</f>
        <v/>
      </c>
      <c r="E44" s="21" t="str">
        <f>IF($A44="","",IF(Projects!G39="","",Projects!G39))</f>
        <v/>
      </c>
      <c r="F44" s="16" t="str">
        <f>IF($A44="","",COUNTIFS(Tasks!$B$3:$B$302,$A44,Tasks!$E$3:$E$302,"&lt;&gt;Done"))</f>
        <v/>
      </c>
      <c r="G44" s="16" t="str">
        <f ca="1">IF($A44="","",COUNTIFS(Tasks!$B$3:$B$302,$A44,Tasks!$E$3:$E$302,"&lt;&gt;Done",Tasks!$F$3:$F$302,"&lt;"&amp;TODAY()))</f>
        <v/>
      </c>
    </row>
    <row r="45" spans="1:7" ht="17.25" x14ac:dyDescent="0.4">
      <c r="A45" s="16" t="str">
        <f>IF(Projects!A40="","",Projects!A40)</f>
        <v/>
      </c>
      <c r="B45" s="16" t="str">
        <f>IF($A45="","",IF(Projects!C40="","",Projects!C40))</f>
        <v/>
      </c>
      <c r="C45" s="16" t="str">
        <f>IF($A45="","",IF(Projects!D40="","",Projects!D40))</f>
        <v/>
      </c>
      <c r="D45" s="20" t="str">
        <f>IF($A45="","",IF(Projects!F40="","",Projects!F40))</f>
        <v/>
      </c>
      <c r="E45" s="21" t="str">
        <f>IF($A45="","",IF(Projects!G40="","",Projects!G40))</f>
        <v/>
      </c>
      <c r="F45" s="16" t="str">
        <f>IF($A45="","",COUNTIFS(Tasks!$B$3:$B$302,$A45,Tasks!$E$3:$E$302,"&lt;&gt;Done"))</f>
        <v/>
      </c>
      <c r="G45" s="16" t="str">
        <f ca="1">IF($A45="","",COUNTIFS(Tasks!$B$3:$B$302,$A45,Tasks!$E$3:$E$302,"&lt;&gt;Done",Tasks!$F$3:$F$302,"&lt;"&amp;TODAY()))</f>
        <v/>
      </c>
    </row>
    <row r="46" spans="1:7" ht="17.25" x14ac:dyDescent="0.4">
      <c r="A46" s="16" t="str">
        <f>IF(Projects!A41="","",Projects!A41)</f>
        <v/>
      </c>
      <c r="B46" s="16" t="str">
        <f>IF($A46="","",IF(Projects!C41="","",Projects!C41))</f>
        <v/>
      </c>
      <c r="C46" s="16" t="str">
        <f>IF($A46="","",IF(Projects!D41="","",Projects!D41))</f>
        <v/>
      </c>
      <c r="D46" s="20" t="str">
        <f>IF($A46="","",IF(Projects!F41="","",Projects!F41))</f>
        <v/>
      </c>
      <c r="E46" s="21" t="str">
        <f>IF($A46="","",IF(Projects!G41="","",Projects!G41))</f>
        <v/>
      </c>
      <c r="F46" s="16" t="str">
        <f>IF($A46="","",COUNTIFS(Tasks!$B$3:$B$302,$A46,Tasks!$E$3:$E$302,"&lt;&gt;Done"))</f>
        <v/>
      </c>
      <c r="G46" s="16" t="str">
        <f ca="1">IF($A46="","",COUNTIFS(Tasks!$B$3:$B$302,$A46,Tasks!$E$3:$E$302,"&lt;&gt;Done",Tasks!$F$3:$F$302,"&lt;"&amp;TODAY()))</f>
        <v/>
      </c>
    </row>
    <row r="47" spans="1:7" ht="17.25" x14ac:dyDescent="0.4">
      <c r="A47" s="16" t="str">
        <f>IF(Projects!A42="","",Projects!A42)</f>
        <v/>
      </c>
      <c r="B47" s="16" t="str">
        <f>IF($A47="","",IF(Projects!C42="","",Projects!C42))</f>
        <v/>
      </c>
      <c r="C47" s="16" t="str">
        <f>IF($A47="","",IF(Projects!D42="","",Projects!D42))</f>
        <v/>
      </c>
      <c r="D47" s="20" t="str">
        <f>IF($A47="","",IF(Projects!F42="","",Projects!F42))</f>
        <v/>
      </c>
      <c r="E47" s="21" t="str">
        <f>IF($A47="","",IF(Projects!G42="","",Projects!G42))</f>
        <v/>
      </c>
      <c r="F47" s="16" t="str">
        <f>IF($A47="","",COUNTIFS(Tasks!$B$3:$B$302,$A47,Tasks!$E$3:$E$302,"&lt;&gt;Done"))</f>
        <v/>
      </c>
      <c r="G47" s="16" t="str">
        <f ca="1">IF($A47="","",COUNTIFS(Tasks!$B$3:$B$302,$A47,Tasks!$E$3:$E$302,"&lt;&gt;Done",Tasks!$F$3:$F$302,"&lt;"&amp;TODAY()))</f>
        <v/>
      </c>
    </row>
    <row r="48" spans="1:7" ht="17.25" x14ac:dyDescent="0.4">
      <c r="A48" s="16" t="str">
        <f>IF(Projects!A43="","",Projects!A43)</f>
        <v/>
      </c>
      <c r="B48" s="16" t="str">
        <f>IF($A48="","",IF(Projects!C43="","",Projects!C43))</f>
        <v/>
      </c>
      <c r="C48" s="16" t="str">
        <f>IF($A48="","",IF(Projects!D43="","",Projects!D43))</f>
        <v/>
      </c>
      <c r="D48" s="20" t="str">
        <f>IF($A48="","",IF(Projects!F43="","",Projects!F43))</f>
        <v/>
      </c>
      <c r="E48" s="21" t="str">
        <f>IF($A48="","",IF(Projects!G43="","",Projects!G43))</f>
        <v/>
      </c>
      <c r="F48" s="16" t="str">
        <f>IF($A48="","",COUNTIFS(Tasks!$B$3:$B$302,$A48,Tasks!$E$3:$E$302,"&lt;&gt;Done"))</f>
        <v/>
      </c>
      <c r="G48" s="16" t="str">
        <f ca="1">IF($A48="","",COUNTIFS(Tasks!$B$3:$B$302,$A48,Tasks!$E$3:$E$302,"&lt;&gt;Done",Tasks!$F$3:$F$302,"&lt;"&amp;TODAY()))</f>
        <v/>
      </c>
    </row>
    <row r="49" spans="1:7" ht="17.25" x14ac:dyDescent="0.4">
      <c r="A49" s="16" t="str">
        <f>IF(Projects!A44="","",Projects!A44)</f>
        <v/>
      </c>
      <c r="B49" s="16" t="str">
        <f>IF($A49="","",IF(Projects!C44="","",Projects!C44))</f>
        <v/>
      </c>
      <c r="C49" s="16" t="str">
        <f>IF($A49="","",IF(Projects!D44="","",Projects!D44))</f>
        <v/>
      </c>
      <c r="D49" s="20" t="str">
        <f>IF($A49="","",IF(Projects!F44="","",Projects!F44))</f>
        <v/>
      </c>
      <c r="E49" s="21" t="str">
        <f>IF($A49="","",IF(Projects!G44="","",Projects!G44))</f>
        <v/>
      </c>
      <c r="F49" s="16" t="str">
        <f>IF($A49="","",COUNTIFS(Tasks!$B$3:$B$302,$A49,Tasks!$E$3:$E$302,"&lt;&gt;Done"))</f>
        <v/>
      </c>
      <c r="G49" s="16" t="str">
        <f ca="1">IF($A49="","",COUNTIFS(Tasks!$B$3:$B$302,$A49,Tasks!$E$3:$E$302,"&lt;&gt;Done",Tasks!$F$3:$F$302,"&lt;"&amp;TODAY()))</f>
        <v/>
      </c>
    </row>
    <row r="50" spans="1:7" ht="17.25" x14ac:dyDescent="0.4">
      <c r="A50" s="16" t="str">
        <f>IF(Projects!A45="","",Projects!A45)</f>
        <v/>
      </c>
      <c r="B50" s="16" t="str">
        <f>IF($A50="","",IF(Projects!C45="","",Projects!C45))</f>
        <v/>
      </c>
      <c r="C50" s="16" t="str">
        <f>IF($A50="","",IF(Projects!D45="","",Projects!D45))</f>
        <v/>
      </c>
      <c r="D50" s="20" t="str">
        <f>IF($A50="","",IF(Projects!F45="","",Projects!F45))</f>
        <v/>
      </c>
      <c r="E50" s="21" t="str">
        <f>IF($A50="","",IF(Projects!G45="","",Projects!G45))</f>
        <v/>
      </c>
      <c r="F50" s="16" t="str">
        <f>IF($A50="","",COUNTIFS(Tasks!$B$3:$B$302,$A50,Tasks!$E$3:$E$302,"&lt;&gt;Done"))</f>
        <v/>
      </c>
      <c r="G50" s="16" t="str">
        <f ca="1">IF($A50="","",COUNTIFS(Tasks!$B$3:$B$302,$A50,Tasks!$E$3:$E$302,"&lt;&gt;Done",Tasks!$F$3:$F$302,"&lt;"&amp;TODAY()))</f>
        <v/>
      </c>
    </row>
    <row r="51" spans="1:7" ht="17.25" x14ac:dyDescent="0.4">
      <c r="A51" s="16" t="str">
        <f>IF(Projects!A46="","",Projects!A46)</f>
        <v/>
      </c>
      <c r="B51" s="16" t="str">
        <f>IF($A51="","",IF(Projects!C46="","",Projects!C46))</f>
        <v/>
      </c>
      <c r="C51" s="16" t="str">
        <f>IF($A51="","",IF(Projects!D46="","",Projects!D46))</f>
        <v/>
      </c>
      <c r="D51" s="20" t="str">
        <f>IF($A51="","",IF(Projects!F46="","",Projects!F46))</f>
        <v/>
      </c>
      <c r="E51" s="21" t="str">
        <f>IF($A51="","",IF(Projects!G46="","",Projects!G46))</f>
        <v/>
      </c>
      <c r="F51" s="16" t="str">
        <f>IF($A51="","",COUNTIFS(Tasks!$B$3:$B$302,$A51,Tasks!$E$3:$E$302,"&lt;&gt;Done"))</f>
        <v/>
      </c>
      <c r="G51" s="16" t="str">
        <f ca="1">IF($A51="","",COUNTIFS(Tasks!$B$3:$B$302,$A51,Tasks!$E$3:$E$302,"&lt;&gt;Done",Tasks!$F$3:$F$302,"&lt;"&amp;TODAY()))</f>
        <v/>
      </c>
    </row>
    <row r="52" spans="1:7" ht="17.25" x14ac:dyDescent="0.4">
      <c r="A52" s="16" t="str">
        <f>IF(Projects!A47="","",Projects!A47)</f>
        <v/>
      </c>
      <c r="B52" s="16" t="str">
        <f>IF($A52="","",IF(Projects!C47="","",Projects!C47))</f>
        <v/>
      </c>
      <c r="C52" s="16" t="str">
        <f>IF($A52="","",IF(Projects!D47="","",Projects!D47))</f>
        <v/>
      </c>
      <c r="D52" s="20" t="str">
        <f>IF($A52="","",IF(Projects!F47="","",Projects!F47))</f>
        <v/>
      </c>
      <c r="E52" s="21" t="str">
        <f>IF($A52="","",IF(Projects!G47="","",Projects!G47))</f>
        <v/>
      </c>
      <c r="F52" s="16" t="str">
        <f>IF($A52="","",COUNTIFS(Tasks!$B$3:$B$302,$A52,Tasks!$E$3:$E$302,"&lt;&gt;Done"))</f>
        <v/>
      </c>
      <c r="G52" s="16" t="str">
        <f ca="1">IF($A52="","",COUNTIFS(Tasks!$B$3:$B$302,$A52,Tasks!$E$3:$E$302,"&lt;&gt;Done",Tasks!$F$3:$F$302,"&lt;"&amp;TODAY()))</f>
        <v/>
      </c>
    </row>
    <row r="53" spans="1:7" ht="17.25" x14ac:dyDescent="0.4">
      <c r="A53" s="16" t="str">
        <f>IF(Projects!A48="","",Projects!A48)</f>
        <v/>
      </c>
      <c r="B53" s="16" t="str">
        <f>IF($A53="","",IF(Projects!C48="","",Projects!C48))</f>
        <v/>
      </c>
      <c r="C53" s="16" t="str">
        <f>IF($A53="","",IF(Projects!D48="","",Projects!D48))</f>
        <v/>
      </c>
      <c r="D53" s="20" t="str">
        <f>IF($A53="","",IF(Projects!F48="","",Projects!F48))</f>
        <v/>
      </c>
      <c r="E53" s="21" t="str">
        <f>IF($A53="","",IF(Projects!G48="","",Projects!G48))</f>
        <v/>
      </c>
      <c r="F53" s="16" t="str">
        <f>IF($A53="","",COUNTIFS(Tasks!$B$3:$B$302,$A53,Tasks!$E$3:$E$302,"&lt;&gt;Done"))</f>
        <v/>
      </c>
      <c r="G53" s="16" t="str">
        <f ca="1">IF($A53="","",COUNTIFS(Tasks!$B$3:$B$302,$A53,Tasks!$E$3:$E$302,"&lt;&gt;Done",Tasks!$F$3:$F$302,"&lt;"&amp;TODAY()))</f>
        <v/>
      </c>
    </row>
    <row r="54" spans="1:7" ht="17.25" x14ac:dyDescent="0.4">
      <c r="A54" s="16" t="str">
        <f>IF(Projects!A49="","",Projects!A49)</f>
        <v/>
      </c>
      <c r="B54" s="16" t="str">
        <f>IF($A54="","",IF(Projects!C49="","",Projects!C49))</f>
        <v/>
      </c>
      <c r="C54" s="16" t="str">
        <f>IF($A54="","",IF(Projects!D49="","",Projects!D49))</f>
        <v/>
      </c>
      <c r="D54" s="20" t="str">
        <f>IF($A54="","",IF(Projects!F49="","",Projects!F49))</f>
        <v/>
      </c>
      <c r="E54" s="21" t="str">
        <f>IF($A54="","",IF(Projects!G49="","",Projects!G49))</f>
        <v/>
      </c>
      <c r="F54" s="16" t="str">
        <f>IF($A54="","",COUNTIFS(Tasks!$B$3:$B$302,$A54,Tasks!$E$3:$E$302,"&lt;&gt;Done"))</f>
        <v/>
      </c>
      <c r="G54" s="16" t="str">
        <f ca="1">IF($A54="","",COUNTIFS(Tasks!$B$3:$B$302,$A54,Tasks!$E$3:$E$302,"&lt;&gt;Done",Tasks!$F$3:$F$302,"&lt;"&amp;TODAY()))</f>
        <v/>
      </c>
    </row>
    <row r="55" spans="1:7" ht="17.25" x14ac:dyDescent="0.4">
      <c r="A55" s="16" t="str">
        <f>IF(Projects!A50="","",Projects!A50)</f>
        <v/>
      </c>
      <c r="B55" s="16" t="str">
        <f>IF($A55="","",IF(Projects!C50="","",Projects!C50))</f>
        <v/>
      </c>
      <c r="C55" s="16" t="str">
        <f>IF($A55="","",IF(Projects!D50="","",Projects!D50))</f>
        <v/>
      </c>
      <c r="D55" s="20" t="str">
        <f>IF($A55="","",IF(Projects!F50="","",Projects!F50))</f>
        <v/>
      </c>
      <c r="E55" s="21" t="str">
        <f>IF($A55="","",IF(Projects!G50="","",Projects!G50))</f>
        <v/>
      </c>
      <c r="F55" s="16" t="str">
        <f>IF($A55="","",COUNTIFS(Tasks!$B$3:$B$302,$A55,Tasks!$E$3:$E$302,"&lt;&gt;Done"))</f>
        <v/>
      </c>
      <c r="G55" s="16" t="str">
        <f ca="1">IF($A55="","",COUNTIFS(Tasks!$B$3:$B$302,$A55,Tasks!$E$3:$E$302,"&lt;&gt;Done",Tasks!$F$3:$F$302,"&lt;"&amp;TODAY()))</f>
        <v/>
      </c>
    </row>
    <row r="56" spans="1:7" ht="17.25" x14ac:dyDescent="0.4">
      <c r="A56" s="16" t="str">
        <f>IF(Projects!A51="","",Projects!A51)</f>
        <v/>
      </c>
      <c r="B56" s="16" t="str">
        <f>IF($A56="","",IF(Projects!C51="","",Projects!C51))</f>
        <v/>
      </c>
      <c r="C56" s="16" t="str">
        <f>IF($A56="","",IF(Projects!D51="","",Projects!D51))</f>
        <v/>
      </c>
      <c r="D56" s="20" t="str">
        <f>IF($A56="","",IF(Projects!F51="","",Projects!F51))</f>
        <v/>
      </c>
      <c r="E56" s="21" t="str">
        <f>IF($A56="","",IF(Projects!G51="","",Projects!G51))</f>
        <v/>
      </c>
      <c r="F56" s="16" t="str">
        <f>IF($A56="","",COUNTIFS(Tasks!$B$3:$B$302,$A56,Tasks!$E$3:$E$302,"&lt;&gt;Done"))</f>
        <v/>
      </c>
      <c r="G56" s="16" t="str">
        <f ca="1">IF($A56="","",COUNTIFS(Tasks!$B$3:$B$302,$A56,Tasks!$E$3:$E$302,"&lt;&gt;Done",Tasks!$F$3:$F$302,"&lt;"&amp;TODAY()))</f>
        <v/>
      </c>
    </row>
    <row r="57" spans="1:7" ht="17.25" x14ac:dyDescent="0.4">
      <c r="A57" s="16" t="str">
        <f>IF(Projects!A52="","",Projects!A52)</f>
        <v/>
      </c>
      <c r="B57" s="16" t="str">
        <f>IF($A57="","",IF(Projects!C52="","",Projects!C52))</f>
        <v/>
      </c>
      <c r="C57" s="16" t="str">
        <f>IF($A57="","",IF(Projects!D52="","",Projects!D52))</f>
        <v/>
      </c>
      <c r="D57" s="20" t="str">
        <f>IF($A57="","",IF(Projects!F52="","",Projects!F52))</f>
        <v/>
      </c>
      <c r="E57" s="21" t="str">
        <f>IF($A57="","",IF(Projects!G52="","",Projects!G52))</f>
        <v/>
      </c>
      <c r="F57" s="16" t="str">
        <f>IF($A57="","",COUNTIFS(Tasks!$B$3:$B$302,$A57,Tasks!$E$3:$E$302,"&lt;&gt;Done"))</f>
        <v/>
      </c>
      <c r="G57" s="16" t="str">
        <f ca="1">IF($A57="","",COUNTIFS(Tasks!$B$3:$B$302,$A57,Tasks!$E$3:$E$302,"&lt;&gt;Done",Tasks!$F$3:$F$302,"&lt;"&amp;TODAY()))</f>
        <v/>
      </c>
    </row>
  </sheetData>
  <conditionalFormatting sqref="A8:G57">
    <cfRule type="expression" dxfId="12" priority="2">
      <formula>AND($A8&lt;&gt;"",MOD(ROW(),2)=1)</formula>
    </cfRule>
  </conditionalFormatting>
  <conditionalFormatting sqref="D8:D57">
    <cfRule type="expression" dxfId="11" priority="4">
      <formula>AND(ISNUMBER($D8),$D8&lt;TODAY(),$B8&lt;&gt;"Done")</formula>
    </cfRule>
  </conditionalFormatting>
  <conditionalFormatting sqref="E8:E57">
    <cfRule type="dataBar" priority="1">
      <dataBar>
        <cfvo type="num" val="0"/>
        <cfvo type="num" val="1"/>
        <color rgb="FFAA044F"/>
      </dataBar>
    </cfRule>
  </conditionalFormatting>
  <conditionalFormatting sqref="G8:G57">
    <cfRule type="expression" dxfId="10" priority="3">
      <formula>AND($A8&lt;&gt;"",$G8&gt;0)</formula>
    </cfRule>
  </conditionalFormatting>
  <pageMargins left="0.75" right="0.75" top="1" bottom="1" header="0.5" footer="0.5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A044F"/>
    <pageSetUpPr fitToPage="1"/>
  </sheetPr>
  <dimension ref="A1:AD57"/>
  <sheetViews>
    <sheetView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0" customWidth="1"/>
    <col min="2" max="3" width="8" customWidth="1"/>
    <col min="4" max="29" width="7" customWidth="1"/>
    <col min="30" max="30" width="13" hidden="1" customWidth="1"/>
  </cols>
  <sheetData>
    <row r="1" spans="1:30" ht="30" customHeight="1" x14ac:dyDescent="0.6">
      <c r="A1" s="10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4" spans="1:30" ht="20.100000000000001" customHeight="1" x14ac:dyDescent="0.25">
      <c r="A4" s="15" t="s">
        <v>36</v>
      </c>
      <c r="B4" s="15" t="s">
        <v>49</v>
      </c>
      <c r="C4" s="15" t="s">
        <v>47</v>
      </c>
      <c r="D4" s="22">
        <f ca="1">TODAY()-WEEKDAY(TODAY(),3)</f>
        <v>46181</v>
      </c>
      <c r="E4" s="22">
        <f t="shared" ref="E4:AC4" ca="1" si="0">D4+7</f>
        <v>46188</v>
      </c>
      <c r="F4" s="22">
        <f t="shared" ca="1" si="0"/>
        <v>46195</v>
      </c>
      <c r="G4" s="22">
        <f t="shared" ca="1" si="0"/>
        <v>46202</v>
      </c>
      <c r="H4" s="22">
        <f t="shared" ca="1" si="0"/>
        <v>46209</v>
      </c>
      <c r="I4" s="22">
        <f t="shared" ca="1" si="0"/>
        <v>46216</v>
      </c>
      <c r="J4" s="22">
        <f t="shared" ca="1" si="0"/>
        <v>46223</v>
      </c>
      <c r="K4" s="22">
        <f t="shared" ca="1" si="0"/>
        <v>46230</v>
      </c>
      <c r="L4" s="22">
        <f t="shared" ca="1" si="0"/>
        <v>46237</v>
      </c>
      <c r="M4" s="22">
        <f t="shared" ca="1" si="0"/>
        <v>46244</v>
      </c>
      <c r="N4" s="22">
        <f t="shared" ca="1" si="0"/>
        <v>46251</v>
      </c>
      <c r="O4" s="22">
        <f t="shared" ca="1" si="0"/>
        <v>46258</v>
      </c>
      <c r="P4" s="22">
        <f t="shared" ca="1" si="0"/>
        <v>46265</v>
      </c>
      <c r="Q4" s="22">
        <f t="shared" ca="1" si="0"/>
        <v>46272</v>
      </c>
      <c r="R4" s="22">
        <f t="shared" ca="1" si="0"/>
        <v>46279</v>
      </c>
      <c r="S4" s="22">
        <f t="shared" ca="1" si="0"/>
        <v>46286</v>
      </c>
      <c r="T4" s="22">
        <f t="shared" ca="1" si="0"/>
        <v>46293</v>
      </c>
      <c r="U4" s="22">
        <f t="shared" ca="1" si="0"/>
        <v>46300</v>
      </c>
      <c r="V4" s="22">
        <f t="shared" ca="1" si="0"/>
        <v>46307</v>
      </c>
      <c r="W4" s="22">
        <f t="shared" ca="1" si="0"/>
        <v>46314</v>
      </c>
      <c r="X4" s="22">
        <f t="shared" ca="1" si="0"/>
        <v>46321</v>
      </c>
      <c r="Y4" s="22">
        <f t="shared" ca="1" si="0"/>
        <v>46328</v>
      </c>
      <c r="Z4" s="22">
        <f t="shared" ca="1" si="0"/>
        <v>46335</v>
      </c>
      <c r="AA4" s="22">
        <f t="shared" ca="1" si="0"/>
        <v>46342</v>
      </c>
      <c r="AB4" s="22">
        <f t="shared" ca="1" si="0"/>
        <v>46349</v>
      </c>
      <c r="AC4" s="22">
        <f t="shared" ca="1" si="0"/>
        <v>46356</v>
      </c>
    </row>
    <row r="6" spans="1:30" ht="16.5" x14ac:dyDescent="0.35">
      <c r="A6" s="23" t="str">
        <f>IF(Projects!A3="","",Projects!A3)</f>
        <v/>
      </c>
      <c r="B6" s="24" t="str">
        <f>IF($A6="","",IF(Projects!E3="","",Projects!E3))</f>
        <v/>
      </c>
      <c r="C6" s="24" t="str">
        <f>IF($A6="","",IF(Projects!F3="","",Projects!F3))</f>
        <v/>
      </c>
      <c r="AD6" t="str">
        <f>IF($A6="","",Projects!C3)</f>
        <v/>
      </c>
    </row>
    <row r="7" spans="1:30" ht="16.5" x14ac:dyDescent="0.35">
      <c r="A7" s="23" t="str">
        <f>IF(Projects!A4="","",Projects!A4)</f>
        <v/>
      </c>
      <c r="B7" s="24" t="str">
        <f>IF($A7="","",IF(Projects!E4="","",Projects!E4))</f>
        <v/>
      </c>
      <c r="C7" s="24" t="str">
        <f>IF($A7="","",IF(Projects!F4="","",Projects!F4))</f>
        <v/>
      </c>
      <c r="AD7" t="str">
        <f>IF($A7="","",Projects!C4)</f>
        <v/>
      </c>
    </row>
    <row r="8" spans="1:30" ht="16.5" x14ac:dyDescent="0.35">
      <c r="A8" s="23" t="str">
        <f>IF(Projects!A5="","",Projects!A5)</f>
        <v/>
      </c>
      <c r="B8" s="24" t="str">
        <f>IF($A8="","",IF(Projects!E5="","",Projects!E5))</f>
        <v/>
      </c>
      <c r="C8" s="24" t="str">
        <f>IF($A8="","",IF(Projects!F5="","",Projects!F5))</f>
        <v/>
      </c>
      <c r="AD8" t="str">
        <f>IF($A8="","",Projects!C5)</f>
        <v/>
      </c>
    </row>
    <row r="9" spans="1:30" ht="16.5" x14ac:dyDescent="0.35">
      <c r="A9" s="23" t="str">
        <f>IF(Projects!A6="","",Projects!A6)</f>
        <v/>
      </c>
      <c r="B9" s="24" t="str">
        <f>IF($A9="","",IF(Projects!E6="","",Projects!E6))</f>
        <v/>
      </c>
      <c r="C9" s="24" t="str">
        <f>IF($A9="","",IF(Projects!F6="","",Projects!F6))</f>
        <v/>
      </c>
      <c r="AD9" t="str">
        <f>IF($A9="","",Projects!C6)</f>
        <v/>
      </c>
    </row>
    <row r="10" spans="1:30" ht="16.5" x14ac:dyDescent="0.35">
      <c r="A10" s="23" t="str">
        <f>IF(Projects!A7="","",Projects!A7)</f>
        <v/>
      </c>
      <c r="B10" s="24" t="str">
        <f>IF($A10="","",IF(Projects!E7="","",Projects!E7))</f>
        <v/>
      </c>
      <c r="C10" s="24" t="str">
        <f>IF($A10="","",IF(Projects!F7="","",Projects!F7))</f>
        <v/>
      </c>
      <c r="AD10" t="str">
        <f>IF($A10="","",Projects!C7)</f>
        <v/>
      </c>
    </row>
    <row r="11" spans="1:30" ht="16.5" x14ac:dyDescent="0.35">
      <c r="A11" s="23" t="str">
        <f>IF(Projects!A8="","",Projects!A8)</f>
        <v/>
      </c>
      <c r="B11" s="24" t="str">
        <f>IF($A11="","",IF(Projects!E8="","",Projects!E8))</f>
        <v/>
      </c>
      <c r="C11" s="24" t="str">
        <f>IF($A11="","",IF(Projects!F8="","",Projects!F8))</f>
        <v/>
      </c>
      <c r="AD11" t="str">
        <f>IF($A11="","",Projects!C8)</f>
        <v/>
      </c>
    </row>
    <row r="12" spans="1:30" ht="16.5" x14ac:dyDescent="0.35">
      <c r="A12" s="23" t="str">
        <f>IF(Projects!A9="","",Projects!A9)</f>
        <v/>
      </c>
      <c r="B12" s="24" t="str">
        <f>IF($A12="","",IF(Projects!E9="","",Projects!E9))</f>
        <v/>
      </c>
      <c r="C12" s="24" t="str">
        <f>IF($A12="","",IF(Projects!F9="","",Projects!F9))</f>
        <v/>
      </c>
      <c r="AD12" t="str">
        <f>IF($A12="","",Projects!C9)</f>
        <v/>
      </c>
    </row>
    <row r="13" spans="1:30" ht="16.5" x14ac:dyDescent="0.35">
      <c r="A13" s="23" t="str">
        <f>IF(Projects!A10="","",Projects!A10)</f>
        <v/>
      </c>
      <c r="B13" s="24" t="str">
        <f>IF($A13="","",IF(Projects!E10="","",Projects!E10))</f>
        <v/>
      </c>
      <c r="C13" s="24" t="str">
        <f>IF($A13="","",IF(Projects!F10="","",Projects!F10))</f>
        <v/>
      </c>
      <c r="AD13" t="str">
        <f>IF($A13="","",Projects!C10)</f>
        <v/>
      </c>
    </row>
    <row r="14" spans="1:30" ht="16.5" x14ac:dyDescent="0.35">
      <c r="A14" s="23" t="str">
        <f>IF(Projects!A11="","",Projects!A11)</f>
        <v/>
      </c>
      <c r="B14" s="24" t="str">
        <f>IF($A14="","",IF(Projects!E11="","",Projects!E11))</f>
        <v/>
      </c>
      <c r="C14" s="24" t="str">
        <f>IF($A14="","",IF(Projects!F11="","",Projects!F11))</f>
        <v/>
      </c>
      <c r="AD14" t="str">
        <f>IF($A14="","",Projects!C11)</f>
        <v/>
      </c>
    </row>
    <row r="15" spans="1:30" ht="16.5" x14ac:dyDescent="0.35">
      <c r="A15" s="23" t="str">
        <f>IF(Projects!A12="","",Projects!A12)</f>
        <v/>
      </c>
      <c r="B15" s="24" t="str">
        <f>IF($A15="","",IF(Projects!E12="","",Projects!E12))</f>
        <v/>
      </c>
      <c r="C15" s="24" t="str">
        <f>IF($A15="","",IF(Projects!F12="","",Projects!F12))</f>
        <v/>
      </c>
      <c r="AD15" t="str">
        <f>IF($A15="","",Projects!C12)</f>
        <v/>
      </c>
    </row>
    <row r="16" spans="1:30" ht="16.5" x14ac:dyDescent="0.35">
      <c r="A16" s="23" t="str">
        <f>IF(Projects!A13="","",Projects!A13)</f>
        <v/>
      </c>
      <c r="B16" s="24" t="str">
        <f>IF($A16="","",IF(Projects!E13="","",Projects!E13))</f>
        <v/>
      </c>
      <c r="C16" s="24" t="str">
        <f>IF($A16="","",IF(Projects!F13="","",Projects!F13))</f>
        <v/>
      </c>
      <c r="AD16" t="str">
        <f>IF($A16="","",Projects!C13)</f>
        <v/>
      </c>
    </row>
    <row r="17" spans="1:30" ht="16.5" x14ac:dyDescent="0.35">
      <c r="A17" s="23" t="str">
        <f>IF(Projects!A14="","",Projects!A14)</f>
        <v/>
      </c>
      <c r="B17" s="24" t="str">
        <f>IF($A17="","",IF(Projects!E14="","",Projects!E14))</f>
        <v/>
      </c>
      <c r="C17" s="24" t="str">
        <f>IF($A17="","",IF(Projects!F14="","",Projects!F14))</f>
        <v/>
      </c>
      <c r="AD17" t="str">
        <f>IF($A17="","",Projects!C14)</f>
        <v/>
      </c>
    </row>
    <row r="18" spans="1:30" ht="16.5" x14ac:dyDescent="0.35">
      <c r="A18" s="23" t="str">
        <f>IF(Projects!A15="","",Projects!A15)</f>
        <v/>
      </c>
      <c r="B18" s="24" t="str">
        <f>IF($A18="","",IF(Projects!E15="","",Projects!E15))</f>
        <v/>
      </c>
      <c r="C18" s="24" t="str">
        <f>IF($A18="","",IF(Projects!F15="","",Projects!F15))</f>
        <v/>
      </c>
      <c r="AD18" t="str">
        <f>IF($A18="","",Projects!C15)</f>
        <v/>
      </c>
    </row>
    <row r="19" spans="1:30" ht="16.5" x14ac:dyDescent="0.35">
      <c r="A19" s="23" t="str">
        <f>IF(Projects!A16="","",Projects!A16)</f>
        <v/>
      </c>
      <c r="B19" s="24" t="str">
        <f>IF($A19="","",IF(Projects!E16="","",Projects!E16))</f>
        <v/>
      </c>
      <c r="C19" s="24" t="str">
        <f>IF($A19="","",IF(Projects!F16="","",Projects!F16))</f>
        <v/>
      </c>
      <c r="AD19" t="str">
        <f>IF($A19="","",Projects!C16)</f>
        <v/>
      </c>
    </row>
    <row r="20" spans="1:30" ht="16.5" x14ac:dyDescent="0.35">
      <c r="A20" s="23" t="str">
        <f>IF(Projects!A17="","",Projects!A17)</f>
        <v/>
      </c>
      <c r="B20" s="24" t="str">
        <f>IF($A20="","",IF(Projects!E17="","",Projects!E17))</f>
        <v/>
      </c>
      <c r="C20" s="24" t="str">
        <f>IF($A20="","",IF(Projects!F17="","",Projects!F17))</f>
        <v/>
      </c>
      <c r="AD20" t="str">
        <f>IF($A20="","",Projects!C17)</f>
        <v/>
      </c>
    </row>
    <row r="21" spans="1:30" ht="16.5" x14ac:dyDescent="0.35">
      <c r="A21" s="23" t="str">
        <f>IF(Projects!A18="","",Projects!A18)</f>
        <v/>
      </c>
      <c r="B21" s="24" t="str">
        <f>IF($A21="","",IF(Projects!E18="","",Projects!E18))</f>
        <v/>
      </c>
      <c r="C21" s="24" t="str">
        <f>IF($A21="","",IF(Projects!F18="","",Projects!F18))</f>
        <v/>
      </c>
      <c r="AD21" t="str">
        <f>IF($A21="","",Projects!C18)</f>
        <v/>
      </c>
    </row>
    <row r="22" spans="1:30" ht="16.5" x14ac:dyDescent="0.35">
      <c r="A22" s="23" t="str">
        <f>IF(Projects!A19="","",Projects!A19)</f>
        <v/>
      </c>
      <c r="B22" s="24" t="str">
        <f>IF($A22="","",IF(Projects!E19="","",Projects!E19))</f>
        <v/>
      </c>
      <c r="C22" s="24" t="str">
        <f>IF($A22="","",IF(Projects!F19="","",Projects!F19))</f>
        <v/>
      </c>
      <c r="AD22" t="str">
        <f>IF($A22="","",Projects!C19)</f>
        <v/>
      </c>
    </row>
    <row r="23" spans="1:30" ht="16.5" x14ac:dyDescent="0.35">
      <c r="A23" s="23" t="str">
        <f>IF(Projects!A20="","",Projects!A20)</f>
        <v/>
      </c>
      <c r="B23" s="24" t="str">
        <f>IF($A23="","",IF(Projects!E20="","",Projects!E20))</f>
        <v/>
      </c>
      <c r="C23" s="24" t="str">
        <f>IF($A23="","",IF(Projects!F20="","",Projects!F20))</f>
        <v/>
      </c>
      <c r="AD23" t="str">
        <f>IF($A23="","",Projects!C20)</f>
        <v/>
      </c>
    </row>
    <row r="24" spans="1:30" ht="16.5" x14ac:dyDescent="0.35">
      <c r="A24" s="23" t="str">
        <f>IF(Projects!A21="","",Projects!A21)</f>
        <v/>
      </c>
      <c r="B24" s="24" t="str">
        <f>IF($A24="","",IF(Projects!E21="","",Projects!E21))</f>
        <v/>
      </c>
      <c r="C24" s="24" t="str">
        <f>IF($A24="","",IF(Projects!F21="","",Projects!F21))</f>
        <v/>
      </c>
      <c r="AD24" t="str">
        <f>IF($A24="","",Projects!C21)</f>
        <v/>
      </c>
    </row>
    <row r="25" spans="1:30" ht="16.5" x14ac:dyDescent="0.35">
      <c r="A25" s="23" t="str">
        <f>IF(Projects!A22="","",Projects!A22)</f>
        <v/>
      </c>
      <c r="B25" s="24" t="str">
        <f>IF($A25="","",IF(Projects!E22="","",Projects!E22))</f>
        <v/>
      </c>
      <c r="C25" s="24" t="str">
        <f>IF($A25="","",IF(Projects!F22="","",Projects!F22))</f>
        <v/>
      </c>
      <c r="AD25" t="str">
        <f>IF($A25="","",Projects!C22)</f>
        <v/>
      </c>
    </row>
    <row r="26" spans="1:30" ht="16.5" x14ac:dyDescent="0.35">
      <c r="A26" s="23" t="str">
        <f>IF(Projects!A23="","",Projects!A23)</f>
        <v/>
      </c>
      <c r="B26" s="24" t="str">
        <f>IF($A26="","",IF(Projects!E23="","",Projects!E23))</f>
        <v/>
      </c>
      <c r="C26" s="24" t="str">
        <f>IF($A26="","",IF(Projects!F23="","",Projects!F23))</f>
        <v/>
      </c>
      <c r="AD26" t="str">
        <f>IF($A26="","",Projects!C23)</f>
        <v/>
      </c>
    </row>
    <row r="27" spans="1:30" ht="16.5" x14ac:dyDescent="0.35">
      <c r="A27" s="23" t="str">
        <f>IF(Projects!A24="","",Projects!A24)</f>
        <v/>
      </c>
      <c r="B27" s="24" t="str">
        <f>IF($A27="","",IF(Projects!E24="","",Projects!E24))</f>
        <v/>
      </c>
      <c r="C27" s="24" t="str">
        <f>IF($A27="","",IF(Projects!F24="","",Projects!F24))</f>
        <v/>
      </c>
      <c r="AD27" t="str">
        <f>IF($A27="","",Projects!C24)</f>
        <v/>
      </c>
    </row>
    <row r="28" spans="1:30" ht="16.5" x14ac:dyDescent="0.35">
      <c r="A28" s="23" t="str">
        <f>IF(Projects!A25="","",Projects!A25)</f>
        <v/>
      </c>
      <c r="B28" s="24" t="str">
        <f>IF($A28="","",IF(Projects!E25="","",Projects!E25))</f>
        <v/>
      </c>
      <c r="C28" s="24" t="str">
        <f>IF($A28="","",IF(Projects!F25="","",Projects!F25))</f>
        <v/>
      </c>
      <c r="AD28" t="str">
        <f>IF($A28="","",Projects!C25)</f>
        <v/>
      </c>
    </row>
    <row r="29" spans="1:30" ht="16.5" x14ac:dyDescent="0.35">
      <c r="A29" s="23" t="str">
        <f>IF(Projects!A26="","",Projects!A26)</f>
        <v/>
      </c>
      <c r="B29" s="24" t="str">
        <f>IF($A29="","",IF(Projects!E26="","",Projects!E26))</f>
        <v/>
      </c>
      <c r="C29" s="24" t="str">
        <f>IF($A29="","",IF(Projects!F26="","",Projects!F26))</f>
        <v/>
      </c>
      <c r="AD29" t="str">
        <f>IF($A29="","",Projects!C26)</f>
        <v/>
      </c>
    </row>
    <row r="30" spans="1:30" ht="16.5" x14ac:dyDescent="0.35">
      <c r="A30" s="23" t="str">
        <f>IF(Projects!A27="","",Projects!A27)</f>
        <v/>
      </c>
      <c r="B30" s="24" t="str">
        <f>IF($A30="","",IF(Projects!E27="","",Projects!E27))</f>
        <v/>
      </c>
      <c r="C30" s="24" t="str">
        <f>IF($A30="","",IF(Projects!F27="","",Projects!F27))</f>
        <v/>
      </c>
      <c r="AD30" t="str">
        <f>IF($A30="","",Projects!C27)</f>
        <v/>
      </c>
    </row>
    <row r="31" spans="1:30" ht="16.5" x14ac:dyDescent="0.35">
      <c r="A31" s="23" t="str">
        <f>IF(Projects!A28="","",Projects!A28)</f>
        <v/>
      </c>
      <c r="B31" s="24" t="str">
        <f>IF($A31="","",IF(Projects!E28="","",Projects!E28))</f>
        <v/>
      </c>
      <c r="C31" s="24" t="str">
        <f>IF($A31="","",IF(Projects!F28="","",Projects!F28))</f>
        <v/>
      </c>
      <c r="AD31" t="str">
        <f>IF($A31="","",Projects!C28)</f>
        <v/>
      </c>
    </row>
    <row r="32" spans="1:30" ht="16.5" x14ac:dyDescent="0.35">
      <c r="A32" s="23" t="str">
        <f>IF(Projects!A29="","",Projects!A29)</f>
        <v/>
      </c>
      <c r="B32" s="24" t="str">
        <f>IF($A32="","",IF(Projects!E29="","",Projects!E29))</f>
        <v/>
      </c>
      <c r="C32" s="24" t="str">
        <f>IF($A32="","",IF(Projects!F29="","",Projects!F29))</f>
        <v/>
      </c>
      <c r="AD32" t="str">
        <f>IF($A32="","",Projects!C29)</f>
        <v/>
      </c>
    </row>
    <row r="33" spans="1:30" ht="16.5" x14ac:dyDescent="0.35">
      <c r="A33" s="23" t="str">
        <f>IF(Projects!A30="","",Projects!A30)</f>
        <v/>
      </c>
      <c r="B33" s="24" t="str">
        <f>IF($A33="","",IF(Projects!E30="","",Projects!E30))</f>
        <v/>
      </c>
      <c r="C33" s="24" t="str">
        <f>IF($A33="","",IF(Projects!F30="","",Projects!F30))</f>
        <v/>
      </c>
      <c r="AD33" t="str">
        <f>IF($A33="","",Projects!C30)</f>
        <v/>
      </c>
    </row>
    <row r="34" spans="1:30" ht="16.5" x14ac:dyDescent="0.35">
      <c r="A34" s="23" t="str">
        <f>IF(Projects!A31="","",Projects!A31)</f>
        <v/>
      </c>
      <c r="B34" s="24" t="str">
        <f>IF($A34="","",IF(Projects!E31="","",Projects!E31))</f>
        <v/>
      </c>
      <c r="C34" s="24" t="str">
        <f>IF($A34="","",IF(Projects!F31="","",Projects!F31))</f>
        <v/>
      </c>
      <c r="AD34" t="str">
        <f>IF($A34="","",Projects!C31)</f>
        <v/>
      </c>
    </row>
    <row r="35" spans="1:30" ht="16.5" x14ac:dyDescent="0.35">
      <c r="A35" s="23" t="str">
        <f>IF(Projects!A32="","",Projects!A32)</f>
        <v/>
      </c>
      <c r="B35" s="24" t="str">
        <f>IF($A35="","",IF(Projects!E32="","",Projects!E32))</f>
        <v/>
      </c>
      <c r="C35" s="24" t="str">
        <f>IF($A35="","",IF(Projects!F32="","",Projects!F32))</f>
        <v/>
      </c>
      <c r="AD35" t="str">
        <f>IF($A35="","",Projects!C32)</f>
        <v/>
      </c>
    </row>
    <row r="36" spans="1:30" ht="16.5" x14ac:dyDescent="0.35">
      <c r="A36" s="23" t="str">
        <f>IF(Projects!A33="","",Projects!A33)</f>
        <v/>
      </c>
      <c r="B36" s="24" t="str">
        <f>IF($A36="","",IF(Projects!E33="","",Projects!E33))</f>
        <v/>
      </c>
      <c r="C36" s="24" t="str">
        <f>IF($A36="","",IF(Projects!F33="","",Projects!F33))</f>
        <v/>
      </c>
      <c r="AD36" t="str">
        <f>IF($A36="","",Projects!C33)</f>
        <v/>
      </c>
    </row>
    <row r="37" spans="1:30" ht="16.5" x14ac:dyDescent="0.35">
      <c r="A37" s="23" t="str">
        <f>IF(Projects!A34="","",Projects!A34)</f>
        <v/>
      </c>
      <c r="B37" s="24" t="str">
        <f>IF($A37="","",IF(Projects!E34="","",Projects!E34))</f>
        <v/>
      </c>
      <c r="C37" s="24" t="str">
        <f>IF($A37="","",IF(Projects!F34="","",Projects!F34))</f>
        <v/>
      </c>
      <c r="AD37" t="str">
        <f>IF($A37="","",Projects!C34)</f>
        <v/>
      </c>
    </row>
    <row r="38" spans="1:30" ht="16.5" x14ac:dyDescent="0.35">
      <c r="A38" s="23" t="str">
        <f>IF(Projects!A35="","",Projects!A35)</f>
        <v/>
      </c>
      <c r="B38" s="24" t="str">
        <f>IF($A38="","",IF(Projects!E35="","",Projects!E35))</f>
        <v/>
      </c>
      <c r="C38" s="24" t="str">
        <f>IF($A38="","",IF(Projects!F35="","",Projects!F35))</f>
        <v/>
      </c>
      <c r="AD38" t="str">
        <f>IF($A38="","",Projects!C35)</f>
        <v/>
      </c>
    </row>
    <row r="39" spans="1:30" ht="16.5" x14ac:dyDescent="0.35">
      <c r="A39" s="23" t="str">
        <f>IF(Projects!A36="","",Projects!A36)</f>
        <v/>
      </c>
      <c r="B39" s="24" t="str">
        <f>IF($A39="","",IF(Projects!E36="","",Projects!E36))</f>
        <v/>
      </c>
      <c r="C39" s="24" t="str">
        <f>IF($A39="","",IF(Projects!F36="","",Projects!F36))</f>
        <v/>
      </c>
      <c r="AD39" t="str">
        <f>IF($A39="","",Projects!C36)</f>
        <v/>
      </c>
    </row>
    <row r="40" spans="1:30" ht="16.5" x14ac:dyDescent="0.35">
      <c r="A40" s="23" t="str">
        <f>IF(Projects!A37="","",Projects!A37)</f>
        <v/>
      </c>
      <c r="B40" s="24" t="str">
        <f>IF($A40="","",IF(Projects!E37="","",Projects!E37))</f>
        <v/>
      </c>
      <c r="C40" s="24" t="str">
        <f>IF($A40="","",IF(Projects!F37="","",Projects!F37))</f>
        <v/>
      </c>
      <c r="AD40" t="str">
        <f>IF($A40="","",Projects!C37)</f>
        <v/>
      </c>
    </row>
    <row r="41" spans="1:30" ht="16.5" x14ac:dyDescent="0.35">
      <c r="A41" s="23" t="str">
        <f>IF(Projects!A38="","",Projects!A38)</f>
        <v/>
      </c>
      <c r="B41" s="24" t="str">
        <f>IF($A41="","",IF(Projects!E38="","",Projects!E38))</f>
        <v/>
      </c>
      <c r="C41" s="24" t="str">
        <f>IF($A41="","",IF(Projects!F38="","",Projects!F38))</f>
        <v/>
      </c>
      <c r="AD41" t="str">
        <f>IF($A41="","",Projects!C38)</f>
        <v/>
      </c>
    </row>
    <row r="42" spans="1:30" ht="16.5" x14ac:dyDescent="0.35">
      <c r="A42" s="23" t="str">
        <f>IF(Projects!A39="","",Projects!A39)</f>
        <v/>
      </c>
      <c r="B42" s="24" t="str">
        <f>IF($A42="","",IF(Projects!E39="","",Projects!E39))</f>
        <v/>
      </c>
      <c r="C42" s="24" t="str">
        <f>IF($A42="","",IF(Projects!F39="","",Projects!F39))</f>
        <v/>
      </c>
      <c r="AD42" t="str">
        <f>IF($A42="","",Projects!C39)</f>
        <v/>
      </c>
    </row>
    <row r="43" spans="1:30" ht="16.5" x14ac:dyDescent="0.35">
      <c r="A43" s="23" t="str">
        <f>IF(Projects!A40="","",Projects!A40)</f>
        <v/>
      </c>
      <c r="B43" s="24" t="str">
        <f>IF($A43="","",IF(Projects!E40="","",Projects!E40))</f>
        <v/>
      </c>
      <c r="C43" s="24" t="str">
        <f>IF($A43="","",IF(Projects!F40="","",Projects!F40))</f>
        <v/>
      </c>
      <c r="AD43" t="str">
        <f>IF($A43="","",Projects!C40)</f>
        <v/>
      </c>
    </row>
    <row r="44" spans="1:30" ht="16.5" x14ac:dyDescent="0.35">
      <c r="A44" s="23" t="str">
        <f>IF(Projects!A41="","",Projects!A41)</f>
        <v/>
      </c>
      <c r="B44" s="24" t="str">
        <f>IF($A44="","",IF(Projects!E41="","",Projects!E41))</f>
        <v/>
      </c>
      <c r="C44" s="24" t="str">
        <f>IF($A44="","",IF(Projects!F41="","",Projects!F41))</f>
        <v/>
      </c>
      <c r="AD44" t="str">
        <f>IF($A44="","",Projects!C41)</f>
        <v/>
      </c>
    </row>
    <row r="45" spans="1:30" ht="16.5" x14ac:dyDescent="0.35">
      <c r="A45" s="23" t="str">
        <f>IF(Projects!A42="","",Projects!A42)</f>
        <v/>
      </c>
      <c r="B45" s="24" t="str">
        <f>IF($A45="","",IF(Projects!E42="","",Projects!E42))</f>
        <v/>
      </c>
      <c r="C45" s="24" t="str">
        <f>IF($A45="","",IF(Projects!F42="","",Projects!F42))</f>
        <v/>
      </c>
      <c r="AD45" t="str">
        <f>IF($A45="","",Projects!C42)</f>
        <v/>
      </c>
    </row>
    <row r="46" spans="1:30" ht="16.5" x14ac:dyDescent="0.35">
      <c r="A46" s="23" t="str">
        <f>IF(Projects!A43="","",Projects!A43)</f>
        <v/>
      </c>
      <c r="B46" s="24" t="str">
        <f>IF($A46="","",IF(Projects!E43="","",Projects!E43))</f>
        <v/>
      </c>
      <c r="C46" s="24" t="str">
        <f>IF($A46="","",IF(Projects!F43="","",Projects!F43))</f>
        <v/>
      </c>
      <c r="AD46" t="str">
        <f>IF($A46="","",Projects!C43)</f>
        <v/>
      </c>
    </row>
    <row r="47" spans="1:30" ht="16.5" x14ac:dyDescent="0.35">
      <c r="A47" s="23" t="str">
        <f>IF(Projects!A44="","",Projects!A44)</f>
        <v/>
      </c>
      <c r="B47" s="24" t="str">
        <f>IF($A47="","",IF(Projects!E44="","",Projects!E44))</f>
        <v/>
      </c>
      <c r="C47" s="24" t="str">
        <f>IF($A47="","",IF(Projects!F44="","",Projects!F44))</f>
        <v/>
      </c>
      <c r="AD47" t="str">
        <f>IF($A47="","",Projects!C44)</f>
        <v/>
      </c>
    </row>
    <row r="48" spans="1:30" ht="16.5" x14ac:dyDescent="0.35">
      <c r="A48" s="23" t="str">
        <f>IF(Projects!A45="","",Projects!A45)</f>
        <v/>
      </c>
      <c r="B48" s="24" t="str">
        <f>IF($A48="","",IF(Projects!E45="","",Projects!E45))</f>
        <v/>
      </c>
      <c r="C48" s="24" t="str">
        <f>IF($A48="","",IF(Projects!F45="","",Projects!F45))</f>
        <v/>
      </c>
      <c r="AD48" t="str">
        <f>IF($A48="","",Projects!C45)</f>
        <v/>
      </c>
    </row>
    <row r="49" spans="1:30" ht="16.5" x14ac:dyDescent="0.35">
      <c r="A49" s="23" t="str">
        <f>IF(Projects!A46="","",Projects!A46)</f>
        <v/>
      </c>
      <c r="B49" s="24" t="str">
        <f>IF($A49="","",IF(Projects!E46="","",Projects!E46))</f>
        <v/>
      </c>
      <c r="C49" s="24" t="str">
        <f>IF($A49="","",IF(Projects!F46="","",Projects!F46))</f>
        <v/>
      </c>
      <c r="AD49" t="str">
        <f>IF($A49="","",Projects!C46)</f>
        <v/>
      </c>
    </row>
    <row r="50" spans="1:30" ht="16.5" x14ac:dyDescent="0.35">
      <c r="A50" s="23" t="str">
        <f>IF(Projects!A47="","",Projects!A47)</f>
        <v/>
      </c>
      <c r="B50" s="24" t="str">
        <f>IF($A50="","",IF(Projects!E47="","",Projects!E47))</f>
        <v/>
      </c>
      <c r="C50" s="24" t="str">
        <f>IF($A50="","",IF(Projects!F47="","",Projects!F47))</f>
        <v/>
      </c>
      <c r="AD50" t="str">
        <f>IF($A50="","",Projects!C47)</f>
        <v/>
      </c>
    </row>
    <row r="51" spans="1:30" ht="16.5" x14ac:dyDescent="0.35">
      <c r="A51" s="23" t="str">
        <f>IF(Projects!A48="","",Projects!A48)</f>
        <v/>
      </c>
      <c r="B51" s="24" t="str">
        <f>IF($A51="","",IF(Projects!E48="","",Projects!E48))</f>
        <v/>
      </c>
      <c r="C51" s="24" t="str">
        <f>IF($A51="","",IF(Projects!F48="","",Projects!F48))</f>
        <v/>
      </c>
      <c r="AD51" t="str">
        <f>IF($A51="","",Projects!C48)</f>
        <v/>
      </c>
    </row>
    <row r="52" spans="1:30" ht="16.5" x14ac:dyDescent="0.35">
      <c r="A52" s="23" t="str">
        <f>IF(Projects!A49="","",Projects!A49)</f>
        <v/>
      </c>
      <c r="B52" s="24" t="str">
        <f>IF($A52="","",IF(Projects!E49="","",Projects!E49))</f>
        <v/>
      </c>
      <c r="C52" s="24" t="str">
        <f>IF($A52="","",IF(Projects!F49="","",Projects!F49))</f>
        <v/>
      </c>
      <c r="AD52" t="str">
        <f>IF($A52="","",Projects!C49)</f>
        <v/>
      </c>
    </row>
    <row r="53" spans="1:30" ht="16.5" x14ac:dyDescent="0.35">
      <c r="A53" s="23" t="str">
        <f>IF(Projects!A50="","",Projects!A50)</f>
        <v/>
      </c>
      <c r="B53" s="24" t="str">
        <f>IF($A53="","",IF(Projects!E50="","",Projects!E50))</f>
        <v/>
      </c>
      <c r="C53" s="24" t="str">
        <f>IF($A53="","",IF(Projects!F50="","",Projects!F50))</f>
        <v/>
      </c>
      <c r="AD53" t="str">
        <f>IF($A53="","",Projects!C50)</f>
        <v/>
      </c>
    </row>
    <row r="54" spans="1:30" ht="16.5" x14ac:dyDescent="0.35">
      <c r="A54" s="23" t="str">
        <f>IF(Projects!A51="","",Projects!A51)</f>
        <v/>
      </c>
      <c r="B54" s="24" t="str">
        <f>IF($A54="","",IF(Projects!E51="","",Projects!E51))</f>
        <v/>
      </c>
      <c r="C54" s="24" t="str">
        <f>IF($A54="","",IF(Projects!F51="","",Projects!F51))</f>
        <v/>
      </c>
      <c r="AD54" t="str">
        <f>IF($A54="","",Projects!C51)</f>
        <v/>
      </c>
    </row>
    <row r="55" spans="1:30" ht="16.5" x14ac:dyDescent="0.35">
      <c r="A55" s="23" t="str">
        <f>IF(Projects!A52="","",Projects!A52)</f>
        <v/>
      </c>
      <c r="B55" s="24" t="str">
        <f>IF($A55="","",IF(Projects!E52="","",Projects!E52))</f>
        <v/>
      </c>
      <c r="C55" s="24" t="str">
        <f>IF($A55="","",IF(Projects!F52="","",Projects!F52))</f>
        <v/>
      </c>
      <c r="AD55" t="str">
        <f>IF($A55="","",Projects!C52)</f>
        <v/>
      </c>
    </row>
    <row r="57" spans="1:30" ht="16.5" x14ac:dyDescent="0.35">
      <c r="A57" s="8" t="s">
        <v>50</v>
      </c>
    </row>
  </sheetData>
  <conditionalFormatting sqref="D4:AC4">
    <cfRule type="expression" dxfId="9" priority="3">
      <formula>AND(D$4&lt;=TODAY(),TODAY()&lt;=D$4+6)</formula>
    </cfRule>
  </conditionalFormatting>
  <conditionalFormatting sqref="D6:AC55">
    <cfRule type="expression" dxfId="8" priority="1" stopIfTrue="1">
      <formula>AND($A6&lt;&gt;"",ISNUMBER($B6),ISNUMBER($C6),D$4&lt;=$C6,D$4+6&gt;=$B6,$AD6="Done")</formula>
    </cfRule>
    <cfRule type="expression" dxfId="7" priority="2" stopIfTrue="1">
      <formula>AND($A6&lt;&gt;"",ISNUMBER($B6),ISNUMBER($C6),D$4&lt;=$C6,D$4+6&gt;=$B6)</formula>
    </cfRule>
  </conditionalFormatting>
  <pageMargins left="0.75" right="0.75" top="1" bottom="1" header="0.5" footer="0.5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A044F"/>
    <pageSetUpPr fitToPage="1"/>
  </sheetPr>
  <dimension ref="A1:E18"/>
  <sheetViews>
    <sheetView workbookViewId="0"/>
  </sheetViews>
  <sheetFormatPr defaultRowHeight="15" x14ac:dyDescent="0.25"/>
  <cols>
    <col min="1" max="1" width="16" customWidth="1"/>
    <col min="2" max="2" width="12" customWidth="1"/>
    <col min="3" max="3" width="10" customWidth="1"/>
    <col min="4" max="4" width="19" customWidth="1"/>
    <col min="5" max="5" width="20" customWidth="1"/>
  </cols>
  <sheetData>
    <row r="1" spans="1:5" ht="30" customHeight="1" x14ac:dyDescent="0.6">
      <c r="A1" s="10" t="s">
        <v>17</v>
      </c>
      <c r="B1" s="1"/>
      <c r="C1" s="1"/>
      <c r="D1" s="1"/>
      <c r="E1" s="1"/>
    </row>
    <row r="2" spans="1:5" ht="3.95" customHeight="1" x14ac:dyDescent="0.25">
      <c r="A2" s="4"/>
      <c r="B2" s="4"/>
      <c r="C2" s="4"/>
      <c r="D2" s="4"/>
      <c r="E2" s="4"/>
    </row>
    <row r="4" spans="1:5" ht="20.100000000000001" customHeight="1" x14ac:dyDescent="0.25">
      <c r="A4" s="15" t="s">
        <v>51</v>
      </c>
      <c r="B4" s="15" t="s">
        <v>43</v>
      </c>
      <c r="C4" s="15" t="s">
        <v>31</v>
      </c>
      <c r="D4" s="15" t="s">
        <v>45</v>
      </c>
      <c r="E4" s="15" t="s">
        <v>52</v>
      </c>
    </row>
    <row r="5" spans="1:5" ht="17.25" x14ac:dyDescent="0.4">
      <c r="A5" s="16" t="str">
        <f>IF(Lists!H3="","",Lists!H3)</f>
        <v>Alex</v>
      </c>
      <c r="B5" s="16">
        <f>IF($A5="","",COUNTIFS(Tasks!$C$3:$C$302,$A5,Tasks!$E$3:$E$302,"&lt;&gt;Done",Tasks!$A$3:$A$302,"&lt;&gt;"))</f>
        <v>0</v>
      </c>
      <c r="C5" s="16">
        <f ca="1">IF($A5="","",COUNTIFS(Tasks!$C$3:$C$302,$A5,Tasks!$E$3:$E$302,"&lt;&gt;Done",Tasks!$F$3:$F$302,"&lt;"&amp;TODAY()))</f>
        <v>0</v>
      </c>
      <c r="D5" s="16">
        <f>IF($A5="","",SUMIFS(Tasks!$G$3:$G$302,Tasks!$C$3:$C$302,$A5,Tasks!$E$3:$E$302,"&lt;&gt;Done"))</f>
        <v>0</v>
      </c>
      <c r="E5" s="16">
        <f ca="1">IF($A5="","",SUMIFS(Tasks!$G$3:$G$302,Tasks!$C$3:$C$302,$A5,Tasks!$E$3:$E$302,"&lt;&gt;Done",Tasks!$F$3:$F$302,"&gt;="&amp;TODAY(),Tasks!$F$3:$F$302,"&lt;="&amp;TODAY()+7))</f>
        <v>0</v>
      </c>
    </row>
    <row r="6" spans="1:5" ht="17.25" x14ac:dyDescent="0.4">
      <c r="A6" s="16" t="str">
        <f>IF(Lists!H4="","",Lists!H4)</f>
        <v>Sam</v>
      </c>
      <c r="B6" s="16">
        <f>IF($A6="","",COUNTIFS(Tasks!$C$3:$C$302,$A6,Tasks!$E$3:$E$302,"&lt;&gt;Done",Tasks!$A$3:$A$302,"&lt;&gt;"))</f>
        <v>0</v>
      </c>
      <c r="C6" s="16">
        <f ca="1">IF($A6="","",COUNTIFS(Tasks!$C$3:$C$302,$A6,Tasks!$E$3:$E$302,"&lt;&gt;Done",Tasks!$F$3:$F$302,"&lt;"&amp;TODAY()))</f>
        <v>0</v>
      </c>
      <c r="D6" s="16">
        <f>IF($A6="","",SUMIFS(Tasks!$G$3:$G$302,Tasks!$C$3:$C$302,$A6,Tasks!$E$3:$E$302,"&lt;&gt;Done"))</f>
        <v>0</v>
      </c>
      <c r="E6" s="16">
        <f ca="1">IF($A6="","",SUMIFS(Tasks!$G$3:$G$302,Tasks!$C$3:$C$302,$A6,Tasks!$E$3:$E$302,"&lt;&gt;Done",Tasks!$F$3:$F$302,"&gt;="&amp;TODAY(),Tasks!$F$3:$F$302,"&lt;="&amp;TODAY()+7))</f>
        <v>0</v>
      </c>
    </row>
    <row r="7" spans="1:5" ht="17.25" x14ac:dyDescent="0.4">
      <c r="A7" s="16" t="str">
        <f>IF(Lists!H5="","",Lists!H5)</f>
        <v>Ryan</v>
      </c>
      <c r="B7" s="16">
        <f>IF($A7="","",COUNTIFS(Tasks!$C$3:$C$302,$A7,Tasks!$E$3:$E$302,"&lt;&gt;Done",Tasks!$A$3:$A$302,"&lt;&gt;"))</f>
        <v>0</v>
      </c>
      <c r="C7" s="16">
        <f ca="1">IF($A7="","",COUNTIFS(Tasks!$C$3:$C$302,$A7,Tasks!$E$3:$E$302,"&lt;&gt;Done",Tasks!$F$3:$F$302,"&lt;"&amp;TODAY()))</f>
        <v>0</v>
      </c>
      <c r="D7" s="16">
        <f>IF($A7="","",SUMIFS(Tasks!$G$3:$G$302,Tasks!$C$3:$C$302,$A7,Tasks!$E$3:$E$302,"&lt;&gt;Done"))</f>
        <v>0</v>
      </c>
      <c r="E7" s="16">
        <f ca="1">IF($A7="","",SUMIFS(Tasks!$G$3:$G$302,Tasks!$C$3:$C$302,$A7,Tasks!$E$3:$E$302,"&lt;&gt;Done",Tasks!$F$3:$F$302,"&gt;="&amp;TODAY(),Tasks!$F$3:$F$302,"&lt;="&amp;TODAY()+7))</f>
        <v>0</v>
      </c>
    </row>
    <row r="8" spans="1:5" ht="17.25" x14ac:dyDescent="0.4">
      <c r="A8" s="16" t="str">
        <f>IF(Lists!H6="","",Lists!H6)</f>
        <v/>
      </c>
      <c r="B8" s="16" t="str">
        <f>IF($A8="","",COUNTIFS(Tasks!$C$3:$C$302,$A8,Tasks!$E$3:$E$302,"&lt;&gt;Done",Tasks!$A$3:$A$302,"&lt;&gt;"))</f>
        <v/>
      </c>
      <c r="C8" s="16" t="str">
        <f ca="1">IF($A8="","",COUNTIFS(Tasks!$C$3:$C$302,$A8,Tasks!$E$3:$E$302,"&lt;&gt;Done",Tasks!$F$3:$F$302,"&lt;"&amp;TODAY()))</f>
        <v/>
      </c>
      <c r="D8" s="16" t="str">
        <f>IF($A8="","",SUMIFS(Tasks!$G$3:$G$302,Tasks!$C$3:$C$302,$A8,Tasks!$E$3:$E$302,"&lt;&gt;Done"))</f>
        <v/>
      </c>
      <c r="E8" s="16" t="str">
        <f ca="1">IF($A8="","",SUMIFS(Tasks!$G$3:$G$302,Tasks!$C$3:$C$302,$A8,Tasks!$E$3:$E$302,"&lt;&gt;Done",Tasks!$F$3:$F$302,"&gt;="&amp;TODAY(),Tasks!$F$3:$F$302,"&lt;="&amp;TODAY()+7))</f>
        <v/>
      </c>
    </row>
    <row r="9" spans="1:5" ht="17.25" x14ac:dyDescent="0.4">
      <c r="A9" s="16" t="str">
        <f>IF(Lists!H7="","",Lists!H7)</f>
        <v/>
      </c>
      <c r="B9" s="16" t="str">
        <f>IF($A9="","",COUNTIFS(Tasks!$C$3:$C$302,$A9,Tasks!$E$3:$E$302,"&lt;&gt;Done",Tasks!$A$3:$A$302,"&lt;&gt;"))</f>
        <v/>
      </c>
      <c r="C9" s="16" t="str">
        <f ca="1">IF($A9="","",COUNTIFS(Tasks!$C$3:$C$302,$A9,Tasks!$E$3:$E$302,"&lt;&gt;Done",Tasks!$F$3:$F$302,"&lt;"&amp;TODAY()))</f>
        <v/>
      </c>
      <c r="D9" s="16" t="str">
        <f>IF($A9="","",SUMIFS(Tasks!$G$3:$G$302,Tasks!$C$3:$C$302,$A9,Tasks!$E$3:$E$302,"&lt;&gt;Done"))</f>
        <v/>
      </c>
      <c r="E9" s="16" t="str">
        <f ca="1">IF($A9="","",SUMIFS(Tasks!$G$3:$G$302,Tasks!$C$3:$C$302,$A9,Tasks!$E$3:$E$302,"&lt;&gt;Done",Tasks!$F$3:$F$302,"&gt;="&amp;TODAY(),Tasks!$F$3:$F$302,"&lt;="&amp;TODAY()+7))</f>
        <v/>
      </c>
    </row>
    <row r="10" spans="1:5" ht="17.25" x14ac:dyDescent="0.4">
      <c r="A10" s="16" t="str">
        <f>IF(Lists!H8="","",Lists!H8)</f>
        <v/>
      </c>
      <c r="B10" s="16" t="str">
        <f>IF($A10="","",COUNTIFS(Tasks!$C$3:$C$302,$A10,Tasks!$E$3:$E$302,"&lt;&gt;Done",Tasks!$A$3:$A$302,"&lt;&gt;"))</f>
        <v/>
      </c>
      <c r="C10" s="16" t="str">
        <f ca="1">IF($A10="","",COUNTIFS(Tasks!$C$3:$C$302,$A10,Tasks!$E$3:$E$302,"&lt;&gt;Done",Tasks!$F$3:$F$302,"&lt;"&amp;TODAY()))</f>
        <v/>
      </c>
      <c r="D10" s="16" t="str">
        <f>IF($A10="","",SUMIFS(Tasks!$G$3:$G$302,Tasks!$C$3:$C$302,$A10,Tasks!$E$3:$E$302,"&lt;&gt;Done"))</f>
        <v/>
      </c>
      <c r="E10" s="16" t="str">
        <f ca="1">IF($A10="","",SUMIFS(Tasks!$G$3:$G$302,Tasks!$C$3:$C$302,$A10,Tasks!$E$3:$E$302,"&lt;&gt;Done",Tasks!$F$3:$F$302,"&gt;="&amp;TODAY(),Tasks!$F$3:$F$302,"&lt;="&amp;TODAY()+7))</f>
        <v/>
      </c>
    </row>
    <row r="11" spans="1:5" ht="17.25" x14ac:dyDescent="0.4">
      <c r="A11" s="16" t="str">
        <f>IF(Lists!H9="","",Lists!H9)</f>
        <v/>
      </c>
      <c r="B11" s="16" t="str">
        <f>IF($A11="","",COUNTIFS(Tasks!$C$3:$C$302,$A11,Tasks!$E$3:$E$302,"&lt;&gt;Done",Tasks!$A$3:$A$302,"&lt;&gt;"))</f>
        <v/>
      </c>
      <c r="C11" s="16" t="str">
        <f ca="1">IF($A11="","",COUNTIFS(Tasks!$C$3:$C$302,$A11,Tasks!$E$3:$E$302,"&lt;&gt;Done",Tasks!$F$3:$F$302,"&lt;"&amp;TODAY()))</f>
        <v/>
      </c>
      <c r="D11" s="16" t="str">
        <f>IF($A11="","",SUMIFS(Tasks!$G$3:$G$302,Tasks!$C$3:$C$302,$A11,Tasks!$E$3:$E$302,"&lt;&gt;Done"))</f>
        <v/>
      </c>
      <c r="E11" s="16" t="str">
        <f ca="1">IF($A11="","",SUMIFS(Tasks!$G$3:$G$302,Tasks!$C$3:$C$302,$A11,Tasks!$E$3:$E$302,"&lt;&gt;Done",Tasks!$F$3:$F$302,"&gt;="&amp;TODAY(),Tasks!$F$3:$F$302,"&lt;="&amp;TODAY()+7))</f>
        <v/>
      </c>
    </row>
    <row r="12" spans="1:5" ht="17.25" x14ac:dyDescent="0.4">
      <c r="A12" s="16" t="str">
        <f>IF(Lists!H10="","",Lists!H10)</f>
        <v/>
      </c>
      <c r="B12" s="16" t="str">
        <f>IF($A12="","",COUNTIFS(Tasks!$C$3:$C$302,$A12,Tasks!$E$3:$E$302,"&lt;&gt;Done",Tasks!$A$3:$A$302,"&lt;&gt;"))</f>
        <v/>
      </c>
      <c r="C12" s="16" t="str">
        <f ca="1">IF($A12="","",COUNTIFS(Tasks!$C$3:$C$302,$A12,Tasks!$E$3:$E$302,"&lt;&gt;Done",Tasks!$F$3:$F$302,"&lt;"&amp;TODAY()))</f>
        <v/>
      </c>
      <c r="D12" s="16" t="str">
        <f>IF($A12="","",SUMIFS(Tasks!$G$3:$G$302,Tasks!$C$3:$C$302,$A12,Tasks!$E$3:$E$302,"&lt;&gt;Done"))</f>
        <v/>
      </c>
      <c r="E12" s="16" t="str">
        <f ca="1">IF($A12="","",SUMIFS(Tasks!$G$3:$G$302,Tasks!$C$3:$C$302,$A12,Tasks!$E$3:$E$302,"&lt;&gt;Done",Tasks!$F$3:$F$302,"&gt;="&amp;TODAY(),Tasks!$F$3:$F$302,"&lt;="&amp;TODAY()+7))</f>
        <v/>
      </c>
    </row>
    <row r="13" spans="1:5" ht="17.25" x14ac:dyDescent="0.4">
      <c r="A13" s="16" t="str">
        <f>IF(Lists!H11="","",Lists!H11)</f>
        <v/>
      </c>
      <c r="B13" s="16" t="str">
        <f>IF($A13="","",COUNTIFS(Tasks!$C$3:$C$302,$A13,Tasks!$E$3:$E$302,"&lt;&gt;Done",Tasks!$A$3:$A$302,"&lt;&gt;"))</f>
        <v/>
      </c>
      <c r="C13" s="16" t="str">
        <f ca="1">IF($A13="","",COUNTIFS(Tasks!$C$3:$C$302,$A13,Tasks!$E$3:$E$302,"&lt;&gt;Done",Tasks!$F$3:$F$302,"&lt;"&amp;TODAY()))</f>
        <v/>
      </c>
      <c r="D13" s="16" t="str">
        <f>IF($A13="","",SUMIFS(Tasks!$G$3:$G$302,Tasks!$C$3:$C$302,$A13,Tasks!$E$3:$E$302,"&lt;&gt;Done"))</f>
        <v/>
      </c>
      <c r="E13" s="16" t="str">
        <f ca="1">IF($A13="","",SUMIFS(Tasks!$G$3:$G$302,Tasks!$C$3:$C$302,$A13,Tasks!$E$3:$E$302,"&lt;&gt;Done",Tasks!$F$3:$F$302,"&gt;="&amp;TODAY(),Tasks!$F$3:$F$302,"&lt;="&amp;TODAY()+7))</f>
        <v/>
      </c>
    </row>
    <row r="14" spans="1:5" ht="17.25" x14ac:dyDescent="0.4">
      <c r="A14" s="16" t="str">
        <f>IF(Lists!H12="","",Lists!H12)</f>
        <v/>
      </c>
      <c r="B14" s="16" t="str">
        <f>IF($A14="","",COUNTIFS(Tasks!$C$3:$C$302,$A14,Tasks!$E$3:$E$302,"&lt;&gt;Done",Tasks!$A$3:$A$302,"&lt;&gt;"))</f>
        <v/>
      </c>
      <c r="C14" s="16" t="str">
        <f ca="1">IF($A14="","",COUNTIFS(Tasks!$C$3:$C$302,$A14,Tasks!$E$3:$E$302,"&lt;&gt;Done",Tasks!$F$3:$F$302,"&lt;"&amp;TODAY()))</f>
        <v/>
      </c>
      <c r="D14" s="16" t="str">
        <f>IF($A14="","",SUMIFS(Tasks!$G$3:$G$302,Tasks!$C$3:$C$302,$A14,Tasks!$E$3:$E$302,"&lt;&gt;Done"))</f>
        <v/>
      </c>
      <c r="E14" s="16" t="str">
        <f ca="1">IF($A14="","",SUMIFS(Tasks!$G$3:$G$302,Tasks!$C$3:$C$302,$A14,Tasks!$E$3:$E$302,"&lt;&gt;Done",Tasks!$F$3:$F$302,"&gt;="&amp;TODAY(),Tasks!$F$3:$F$302,"&lt;="&amp;TODAY()+7))</f>
        <v/>
      </c>
    </row>
    <row r="15" spans="1:5" ht="17.25" x14ac:dyDescent="0.4">
      <c r="A15" s="16" t="str">
        <f>IF(Lists!H13="","",Lists!H13)</f>
        <v/>
      </c>
      <c r="B15" s="16" t="str">
        <f>IF($A15="","",COUNTIFS(Tasks!$C$3:$C$302,$A15,Tasks!$E$3:$E$302,"&lt;&gt;Done",Tasks!$A$3:$A$302,"&lt;&gt;"))</f>
        <v/>
      </c>
      <c r="C15" s="16" t="str">
        <f ca="1">IF($A15="","",COUNTIFS(Tasks!$C$3:$C$302,$A15,Tasks!$E$3:$E$302,"&lt;&gt;Done",Tasks!$F$3:$F$302,"&lt;"&amp;TODAY()))</f>
        <v/>
      </c>
      <c r="D15" s="16" t="str">
        <f>IF($A15="","",SUMIFS(Tasks!$G$3:$G$302,Tasks!$C$3:$C$302,$A15,Tasks!$E$3:$E$302,"&lt;&gt;Done"))</f>
        <v/>
      </c>
      <c r="E15" s="16" t="str">
        <f ca="1">IF($A15="","",SUMIFS(Tasks!$G$3:$G$302,Tasks!$C$3:$C$302,$A15,Tasks!$E$3:$E$302,"&lt;&gt;Done",Tasks!$F$3:$F$302,"&gt;="&amp;TODAY(),Tasks!$F$3:$F$302,"&lt;="&amp;TODAY()+7))</f>
        <v/>
      </c>
    </row>
    <row r="16" spans="1:5" ht="17.25" x14ac:dyDescent="0.4">
      <c r="A16" s="16" t="str">
        <f>IF(Lists!H14="","",Lists!H14)</f>
        <v/>
      </c>
      <c r="B16" s="16" t="str">
        <f>IF($A16="","",COUNTIFS(Tasks!$C$3:$C$302,$A16,Tasks!$E$3:$E$302,"&lt;&gt;Done",Tasks!$A$3:$A$302,"&lt;&gt;"))</f>
        <v/>
      </c>
      <c r="C16" s="16" t="str">
        <f ca="1">IF($A16="","",COUNTIFS(Tasks!$C$3:$C$302,$A16,Tasks!$E$3:$E$302,"&lt;&gt;Done",Tasks!$F$3:$F$302,"&lt;"&amp;TODAY()))</f>
        <v/>
      </c>
      <c r="D16" s="16" t="str">
        <f>IF($A16="","",SUMIFS(Tasks!$G$3:$G$302,Tasks!$C$3:$C$302,$A16,Tasks!$E$3:$E$302,"&lt;&gt;Done"))</f>
        <v/>
      </c>
      <c r="E16" s="16" t="str">
        <f ca="1">IF($A16="","",SUMIFS(Tasks!$G$3:$G$302,Tasks!$C$3:$C$302,$A16,Tasks!$E$3:$E$302,"&lt;&gt;Done",Tasks!$F$3:$F$302,"&gt;="&amp;TODAY(),Tasks!$F$3:$F$302,"&lt;="&amp;TODAY()+7))</f>
        <v/>
      </c>
    </row>
    <row r="18" spans="1:4" ht="17.25" x14ac:dyDescent="0.4">
      <c r="A18" s="25" t="s">
        <v>53</v>
      </c>
      <c r="B18" s="25">
        <f>COUNTIFS(Tasks!$C$3:$C$302,"",Tasks!$E$3:$E$302,"&lt;&gt;Done",Tasks!$A$3:$A$302,"&lt;&gt;")</f>
        <v>0</v>
      </c>
      <c r="D18" s="25">
        <f>SUMIFS(Tasks!$G$3:$G$302,Tasks!$C$3:$C$302,"",Tasks!$E$3:$E$302,"&lt;&gt;Done",Tasks!$A$3:$A$302,"&lt;&gt;")</f>
        <v>0</v>
      </c>
    </row>
  </sheetData>
  <conditionalFormatting sqref="C5:C16">
    <cfRule type="expression" dxfId="6" priority="2">
      <formula>AND($A5&lt;&gt;"",$C5&gt;0)</formula>
    </cfRule>
  </conditionalFormatting>
  <conditionalFormatting sqref="D5:D16">
    <cfRule type="dataBar" priority="1">
      <dataBar>
        <cfvo type="num" val="0"/>
        <cfvo type="max"/>
        <color rgb="FFAA044F"/>
      </dataBar>
    </cfRule>
  </conditionalFormatting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H102"/>
  <sheetViews>
    <sheetView workbookViewId="0">
      <pane ySplit="2" topLeftCell="A3" activePane="bottomLeft" state="frozen"/>
      <selection pane="bottomLeft" activeCell="E20" sqref="E20"/>
    </sheetView>
  </sheetViews>
  <sheetFormatPr defaultRowHeight="15" x14ac:dyDescent="0.25"/>
  <cols>
    <col min="1" max="1" width="30" customWidth="1"/>
    <col min="2" max="2" width="22" customWidth="1"/>
    <col min="3" max="4" width="10" customWidth="1"/>
    <col min="5" max="6" width="12" customWidth="1"/>
    <col min="7" max="7" width="9" customWidth="1"/>
    <col min="8" max="8" width="36" customWidth="1"/>
  </cols>
  <sheetData>
    <row r="1" spans="1:8" ht="21.95" customHeight="1" x14ac:dyDescent="0.55000000000000004">
      <c r="A1" s="26" t="s">
        <v>54</v>
      </c>
      <c r="B1" s="8" t="s">
        <v>55</v>
      </c>
    </row>
    <row r="2" spans="1:8" ht="20.100000000000001" customHeight="1" x14ac:dyDescent="0.25">
      <c r="A2" s="15" t="s">
        <v>36</v>
      </c>
      <c r="B2" s="15" t="s">
        <v>56</v>
      </c>
      <c r="C2" s="15" t="s">
        <v>40</v>
      </c>
      <c r="D2" s="15" t="s">
        <v>46</v>
      </c>
      <c r="E2" s="15" t="s">
        <v>49</v>
      </c>
      <c r="F2" s="15" t="s">
        <v>47</v>
      </c>
      <c r="G2" s="15" t="s">
        <v>48</v>
      </c>
      <c r="H2" s="15" t="s">
        <v>57</v>
      </c>
    </row>
    <row r="3" spans="1:8" ht="17.25" x14ac:dyDescent="0.4">
      <c r="A3" s="16"/>
      <c r="B3" s="16"/>
      <c r="C3" s="16"/>
      <c r="D3" s="16"/>
      <c r="E3" s="20"/>
      <c r="F3" s="20"/>
      <c r="G3" s="21"/>
      <c r="H3" s="16"/>
    </row>
    <row r="4" spans="1:8" ht="17.25" x14ac:dyDescent="0.4">
      <c r="A4" s="16"/>
      <c r="B4" s="16"/>
      <c r="C4" s="16"/>
      <c r="D4" s="16"/>
      <c r="E4" s="20"/>
      <c r="F4" s="20"/>
      <c r="G4" s="21"/>
      <c r="H4" s="16"/>
    </row>
    <row r="5" spans="1:8" ht="17.25" x14ac:dyDescent="0.4">
      <c r="A5" s="16"/>
      <c r="B5" s="16"/>
      <c r="C5" s="16"/>
      <c r="D5" s="16"/>
      <c r="E5" s="20"/>
      <c r="F5" s="20"/>
      <c r="G5" s="21"/>
      <c r="H5" s="16"/>
    </row>
    <row r="6" spans="1:8" ht="17.25" x14ac:dyDescent="0.4">
      <c r="A6" s="16"/>
      <c r="B6" s="16"/>
      <c r="C6" s="16"/>
      <c r="D6" s="16"/>
      <c r="E6" s="20"/>
      <c r="F6" s="20"/>
      <c r="G6" s="21"/>
      <c r="H6" s="16"/>
    </row>
    <row r="7" spans="1:8" ht="17.25" x14ac:dyDescent="0.4">
      <c r="A7" s="16"/>
      <c r="B7" s="16"/>
      <c r="C7" s="16"/>
      <c r="D7" s="16"/>
      <c r="E7" s="20"/>
      <c r="F7" s="20"/>
      <c r="G7" s="21" t="str">
        <f>IF($A7="","",IF(COUNTIFS(Tasks!$B$3:$B$302,$A7)=0,"",COUNTIFS(Tasks!$B$3:$B$302,$A7,Tasks!$E$3:$E$302,"Done")/COUNTIFS(Tasks!$B$3:$B$302,$A7)))</f>
        <v/>
      </c>
      <c r="H7" s="16"/>
    </row>
    <row r="8" spans="1:8" ht="17.25" x14ac:dyDescent="0.4">
      <c r="A8" s="16"/>
      <c r="B8" s="16"/>
      <c r="C8" s="16"/>
      <c r="D8" s="16"/>
      <c r="E8" s="20"/>
      <c r="F8" s="20"/>
      <c r="G8" s="21" t="str">
        <f>IF($A8="","",IF(COUNTIFS(Tasks!$B$3:$B$302,$A8)=0,"",COUNTIFS(Tasks!$B$3:$B$302,$A8,Tasks!$E$3:$E$302,"Done")/COUNTIFS(Tasks!$B$3:$B$302,$A8)))</f>
        <v/>
      </c>
      <c r="H8" s="16"/>
    </row>
    <row r="9" spans="1:8" ht="17.25" x14ac:dyDescent="0.4">
      <c r="A9" s="16"/>
      <c r="B9" s="16"/>
      <c r="C9" s="16"/>
      <c r="D9" s="16"/>
      <c r="E9" s="20"/>
      <c r="F9" s="20"/>
      <c r="G9" s="21" t="str">
        <f>IF($A9="","",IF(COUNTIFS(Tasks!$B$3:$B$302,$A9)=0,"",COUNTIFS(Tasks!$B$3:$B$302,$A9,Tasks!$E$3:$E$302,"Done")/COUNTIFS(Tasks!$B$3:$B$302,$A9)))</f>
        <v/>
      </c>
      <c r="H9" s="16"/>
    </row>
    <row r="10" spans="1:8" ht="17.25" x14ac:dyDescent="0.4">
      <c r="A10" s="16"/>
      <c r="B10" s="16"/>
      <c r="C10" s="16"/>
      <c r="D10" s="16"/>
      <c r="E10" s="20"/>
      <c r="F10" s="20"/>
      <c r="G10" s="21" t="str">
        <f>IF($A10="","",IF(COUNTIFS(Tasks!$B$3:$B$302,$A10)=0,"",COUNTIFS(Tasks!$B$3:$B$302,$A10,Tasks!$E$3:$E$302,"Done")/COUNTIFS(Tasks!$B$3:$B$302,$A10)))</f>
        <v/>
      </c>
      <c r="H10" s="16"/>
    </row>
    <row r="11" spans="1:8" ht="17.25" x14ac:dyDescent="0.4">
      <c r="A11" s="16"/>
      <c r="B11" s="16"/>
      <c r="C11" s="16"/>
      <c r="D11" s="16"/>
      <c r="E11" s="20"/>
      <c r="F11" s="20"/>
      <c r="G11" s="21" t="str">
        <f>IF($A11="","",IF(COUNTIFS(Tasks!$B$3:$B$302,$A11)=0,"",COUNTIFS(Tasks!$B$3:$B$302,$A11,Tasks!$E$3:$E$302,"Done")/COUNTIFS(Tasks!$B$3:$B$302,$A11)))</f>
        <v/>
      </c>
      <c r="H11" s="16"/>
    </row>
    <row r="12" spans="1:8" ht="17.25" x14ac:dyDescent="0.4">
      <c r="A12" s="16"/>
      <c r="B12" s="16"/>
      <c r="C12" s="16"/>
      <c r="D12" s="16"/>
      <c r="E12" s="20"/>
      <c r="F12" s="20"/>
      <c r="G12" s="21" t="str">
        <f>IF($A12="","",IF(COUNTIFS(Tasks!$B$3:$B$302,$A12)=0,"",COUNTIFS(Tasks!$B$3:$B$302,$A12,Tasks!$E$3:$E$302,"Done")/COUNTIFS(Tasks!$B$3:$B$302,$A12)))</f>
        <v/>
      </c>
      <c r="H12" s="16"/>
    </row>
    <row r="13" spans="1:8" ht="17.25" x14ac:dyDescent="0.4">
      <c r="A13" s="16"/>
      <c r="B13" s="16"/>
      <c r="C13" s="16"/>
      <c r="D13" s="16"/>
      <c r="E13" s="20"/>
      <c r="F13" s="20"/>
      <c r="G13" s="21" t="str">
        <f>IF($A13="","",IF(COUNTIFS(Tasks!$B$3:$B$302,$A13)=0,"",COUNTIFS(Tasks!$B$3:$B$302,$A13,Tasks!$E$3:$E$302,"Done")/COUNTIFS(Tasks!$B$3:$B$302,$A13)))</f>
        <v/>
      </c>
      <c r="H13" s="16"/>
    </row>
    <row r="14" spans="1:8" ht="17.25" x14ac:dyDescent="0.4">
      <c r="A14" s="16"/>
      <c r="B14" s="16"/>
      <c r="C14" s="16"/>
      <c r="D14" s="16"/>
      <c r="E14" s="20"/>
      <c r="F14" s="20"/>
      <c r="G14" s="21" t="str">
        <f>IF($A14="","",IF(COUNTIFS(Tasks!$B$3:$B$302,$A14)=0,"",COUNTIFS(Tasks!$B$3:$B$302,$A14,Tasks!$E$3:$E$302,"Done")/COUNTIFS(Tasks!$B$3:$B$302,$A14)))</f>
        <v/>
      </c>
      <c r="H14" s="16"/>
    </row>
    <row r="15" spans="1:8" ht="17.25" x14ac:dyDescent="0.4">
      <c r="A15" s="16"/>
      <c r="B15" s="16"/>
      <c r="C15" s="16"/>
      <c r="D15" s="16"/>
      <c r="E15" s="20"/>
      <c r="F15" s="20"/>
      <c r="G15" s="21" t="str">
        <f>IF($A15="","",IF(COUNTIFS(Tasks!$B$3:$B$302,$A15)=0,"",COUNTIFS(Tasks!$B$3:$B$302,$A15,Tasks!$E$3:$E$302,"Done")/COUNTIFS(Tasks!$B$3:$B$302,$A15)))</f>
        <v/>
      </c>
      <c r="H15" s="16"/>
    </row>
    <row r="16" spans="1:8" ht="17.25" x14ac:dyDescent="0.4">
      <c r="A16" s="16"/>
      <c r="B16" s="16"/>
      <c r="C16" s="16"/>
      <c r="D16" s="16"/>
      <c r="E16" s="20"/>
      <c r="F16" s="20"/>
      <c r="G16" s="21" t="str">
        <f>IF($A16="","",IF(COUNTIFS(Tasks!$B$3:$B$302,$A16)=0,"",COUNTIFS(Tasks!$B$3:$B$302,$A16,Tasks!$E$3:$E$302,"Done")/COUNTIFS(Tasks!$B$3:$B$302,$A16)))</f>
        <v/>
      </c>
      <c r="H16" s="16"/>
    </row>
    <row r="17" spans="1:8" ht="17.25" x14ac:dyDescent="0.4">
      <c r="A17" s="16"/>
      <c r="B17" s="16"/>
      <c r="C17" s="16"/>
      <c r="D17" s="16"/>
      <c r="E17" s="20"/>
      <c r="F17" s="20"/>
      <c r="G17" s="21" t="str">
        <f>IF($A17="","",IF(COUNTIFS(Tasks!$B$3:$B$302,$A17)=0,"",COUNTIFS(Tasks!$B$3:$B$302,$A17,Tasks!$E$3:$E$302,"Done")/COUNTIFS(Tasks!$B$3:$B$302,$A17)))</f>
        <v/>
      </c>
      <c r="H17" s="16"/>
    </row>
    <row r="18" spans="1:8" ht="17.25" x14ac:dyDescent="0.4">
      <c r="A18" s="16"/>
      <c r="B18" s="16"/>
      <c r="C18" s="16"/>
      <c r="D18" s="16"/>
      <c r="E18" s="20"/>
      <c r="F18" s="20"/>
      <c r="G18" s="21" t="str">
        <f>IF($A18="","",IF(COUNTIFS(Tasks!$B$3:$B$302,$A18)=0,"",COUNTIFS(Tasks!$B$3:$B$302,$A18,Tasks!$E$3:$E$302,"Done")/COUNTIFS(Tasks!$B$3:$B$302,$A18)))</f>
        <v/>
      </c>
      <c r="H18" s="16"/>
    </row>
    <row r="19" spans="1:8" ht="17.25" x14ac:dyDescent="0.4">
      <c r="A19" s="16"/>
      <c r="B19" s="16"/>
      <c r="C19" s="16"/>
      <c r="D19" s="16"/>
      <c r="E19" s="20"/>
      <c r="F19" s="20"/>
      <c r="G19" s="21" t="str">
        <f>IF($A19="","",IF(COUNTIFS(Tasks!$B$3:$B$302,$A19)=0,"",COUNTIFS(Tasks!$B$3:$B$302,$A19,Tasks!$E$3:$E$302,"Done")/COUNTIFS(Tasks!$B$3:$B$302,$A19)))</f>
        <v/>
      </c>
      <c r="H19" s="16"/>
    </row>
    <row r="20" spans="1:8" ht="17.25" x14ac:dyDescent="0.4">
      <c r="A20" s="16"/>
      <c r="B20" s="16"/>
      <c r="C20" s="16"/>
      <c r="D20" s="16"/>
      <c r="E20" s="20"/>
      <c r="F20" s="20"/>
      <c r="G20" s="21" t="str">
        <f>IF($A20="","",IF(COUNTIFS(Tasks!$B$3:$B$302,$A20)=0,"",COUNTIFS(Tasks!$B$3:$B$302,$A20,Tasks!$E$3:$E$302,"Done")/COUNTIFS(Tasks!$B$3:$B$302,$A20)))</f>
        <v/>
      </c>
      <c r="H20" s="16"/>
    </row>
    <row r="21" spans="1:8" ht="17.25" x14ac:dyDescent="0.4">
      <c r="A21" s="16"/>
      <c r="B21" s="16"/>
      <c r="C21" s="16"/>
      <c r="D21" s="16"/>
      <c r="E21" s="20"/>
      <c r="F21" s="20"/>
      <c r="G21" s="21" t="str">
        <f>IF($A21="","",IF(COUNTIFS(Tasks!$B$3:$B$302,$A21)=0,"",COUNTIFS(Tasks!$B$3:$B$302,$A21,Tasks!$E$3:$E$302,"Done")/COUNTIFS(Tasks!$B$3:$B$302,$A21)))</f>
        <v/>
      </c>
      <c r="H21" s="16"/>
    </row>
    <row r="22" spans="1:8" ht="17.25" x14ac:dyDescent="0.4">
      <c r="A22" s="16"/>
      <c r="B22" s="16"/>
      <c r="C22" s="16"/>
      <c r="D22" s="16"/>
      <c r="E22" s="20"/>
      <c r="F22" s="20"/>
      <c r="G22" s="21" t="str">
        <f>IF($A22="","",IF(COUNTIFS(Tasks!$B$3:$B$302,$A22)=0,"",COUNTIFS(Tasks!$B$3:$B$302,$A22,Tasks!$E$3:$E$302,"Done")/COUNTIFS(Tasks!$B$3:$B$302,$A22)))</f>
        <v/>
      </c>
      <c r="H22" s="16"/>
    </row>
    <row r="23" spans="1:8" ht="17.25" x14ac:dyDescent="0.4">
      <c r="A23" s="16"/>
      <c r="B23" s="16"/>
      <c r="C23" s="16"/>
      <c r="D23" s="16"/>
      <c r="E23" s="20"/>
      <c r="F23" s="20"/>
      <c r="G23" s="21" t="str">
        <f>IF($A23="","",IF(COUNTIFS(Tasks!$B$3:$B$302,$A23)=0,"",COUNTIFS(Tasks!$B$3:$B$302,$A23,Tasks!$E$3:$E$302,"Done")/COUNTIFS(Tasks!$B$3:$B$302,$A23)))</f>
        <v/>
      </c>
      <c r="H23" s="16"/>
    </row>
    <row r="24" spans="1:8" ht="17.25" x14ac:dyDescent="0.4">
      <c r="A24" s="16"/>
      <c r="B24" s="16"/>
      <c r="C24" s="16"/>
      <c r="D24" s="16"/>
      <c r="E24" s="20"/>
      <c r="F24" s="20"/>
      <c r="G24" s="21" t="str">
        <f>IF($A24="","",IF(COUNTIFS(Tasks!$B$3:$B$302,$A24)=0,"",COUNTIFS(Tasks!$B$3:$B$302,$A24,Tasks!$E$3:$E$302,"Done")/COUNTIFS(Tasks!$B$3:$B$302,$A24)))</f>
        <v/>
      </c>
      <c r="H24" s="16"/>
    </row>
    <row r="25" spans="1:8" ht="17.25" x14ac:dyDescent="0.4">
      <c r="A25" s="16"/>
      <c r="B25" s="16"/>
      <c r="C25" s="16"/>
      <c r="D25" s="16"/>
      <c r="E25" s="20"/>
      <c r="F25" s="20"/>
      <c r="G25" s="21" t="str">
        <f>IF($A25="","",IF(COUNTIFS(Tasks!$B$3:$B$302,$A25)=0,"",COUNTIFS(Tasks!$B$3:$B$302,$A25,Tasks!$E$3:$E$302,"Done")/COUNTIFS(Tasks!$B$3:$B$302,$A25)))</f>
        <v/>
      </c>
      <c r="H25" s="16"/>
    </row>
    <row r="26" spans="1:8" ht="17.25" x14ac:dyDescent="0.4">
      <c r="A26" s="16"/>
      <c r="B26" s="16"/>
      <c r="C26" s="16"/>
      <c r="D26" s="16"/>
      <c r="E26" s="20"/>
      <c r="F26" s="20"/>
      <c r="G26" s="21" t="str">
        <f>IF($A26="","",IF(COUNTIFS(Tasks!$B$3:$B$302,$A26)=0,"",COUNTIFS(Tasks!$B$3:$B$302,$A26,Tasks!$E$3:$E$302,"Done")/COUNTIFS(Tasks!$B$3:$B$302,$A26)))</f>
        <v/>
      </c>
      <c r="H26" s="16"/>
    </row>
    <row r="27" spans="1:8" ht="17.25" x14ac:dyDescent="0.4">
      <c r="A27" s="16"/>
      <c r="B27" s="16"/>
      <c r="C27" s="16"/>
      <c r="D27" s="16"/>
      <c r="E27" s="20"/>
      <c r="F27" s="20"/>
      <c r="G27" s="21" t="str">
        <f>IF($A27="","",IF(COUNTIFS(Tasks!$B$3:$B$302,$A27)=0,"",COUNTIFS(Tasks!$B$3:$B$302,$A27,Tasks!$E$3:$E$302,"Done")/COUNTIFS(Tasks!$B$3:$B$302,$A27)))</f>
        <v/>
      </c>
      <c r="H27" s="16"/>
    </row>
    <row r="28" spans="1:8" ht="17.25" x14ac:dyDescent="0.4">
      <c r="A28" s="16"/>
      <c r="B28" s="16"/>
      <c r="C28" s="16"/>
      <c r="D28" s="16"/>
      <c r="E28" s="20"/>
      <c r="F28" s="20"/>
      <c r="G28" s="21" t="str">
        <f>IF($A28="","",IF(COUNTIFS(Tasks!$B$3:$B$302,$A28)=0,"",COUNTIFS(Tasks!$B$3:$B$302,$A28,Tasks!$E$3:$E$302,"Done")/COUNTIFS(Tasks!$B$3:$B$302,$A28)))</f>
        <v/>
      </c>
      <c r="H28" s="16"/>
    </row>
    <row r="29" spans="1:8" ht="17.25" x14ac:dyDescent="0.4">
      <c r="A29" s="16"/>
      <c r="B29" s="16"/>
      <c r="C29" s="16"/>
      <c r="D29" s="16"/>
      <c r="E29" s="20"/>
      <c r="F29" s="20"/>
      <c r="G29" s="21" t="str">
        <f>IF($A29="","",IF(COUNTIFS(Tasks!$B$3:$B$302,$A29)=0,"",COUNTIFS(Tasks!$B$3:$B$302,$A29,Tasks!$E$3:$E$302,"Done")/COUNTIFS(Tasks!$B$3:$B$302,$A29)))</f>
        <v/>
      </c>
      <c r="H29" s="16"/>
    </row>
    <row r="30" spans="1:8" ht="17.25" x14ac:dyDescent="0.4">
      <c r="A30" s="16"/>
      <c r="B30" s="16"/>
      <c r="C30" s="16"/>
      <c r="D30" s="16"/>
      <c r="E30" s="20"/>
      <c r="F30" s="20"/>
      <c r="G30" s="21" t="str">
        <f>IF($A30="","",IF(COUNTIFS(Tasks!$B$3:$B$302,$A30)=0,"",COUNTIFS(Tasks!$B$3:$B$302,$A30,Tasks!$E$3:$E$302,"Done")/COUNTIFS(Tasks!$B$3:$B$302,$A30)))</f>
        <v/>
      </c>
      <c r="H30" s="16"/>
    </row>
    <row r="31" spans="1:8" ht="17.25" x14ac:dyDescent="0.4">
      <c r="A31" s="16"/>
      <c r="B31" s="16"/>
      <c r="C31" s="16"/>
      <c r="D31" s="16"/>
      <c r="E31" s="20"/>
      <c r="F31" s="20"/>
      <c r="G31" s="21" t="str">
        <f>IF($A31="","",IF(COUNTIFS(Tasks!$B$3:$B$302,$A31)=0,"",COUNTIFS(Tasks!$B$3:$B$302,$A31,Tasks!$E$3:$E$302,"Done")/COUNTIFS(Tasks!$B$3:$B$302,$A31)))</f>
        <v/>
      </c>
      <c r="H31" s="16"/>
    </row>
    <row r="32" spans="1:8" ht="17.25" x14ac:dyDescent="0.4">
      <c r="A32" s="16"/>
      <c r="B32" s="16"/>
      <c r="C32" s="16"/>
      <c r="D32" s="16"/>
      <c r="E32" s="20"/>
      <c r="F32" s="20"/>
      <c r="G32" s="21" t="str">
        <f>IF($A32="","",IF(COUNTIFS(Tasks!$B$3:$B$302,$A32)=0,"",COUNTIFS(Tasks!$B$3:$B$302,$A32,Tasks!$E$3:$E$302,"Done")/COUNTIFS(Tasks!$B$3:$B$302,$A32)))</f>
        <v/>
      </c>
      <c r="H32" s="16"/>
    </row>
    <row r="33" spans="1:8" ht="17.25" x14ac:dyDescent="0.4">
      <c r="A33" s="16"/>
      <c r="B33" s="16"/>
      <c r="C33" s="16"/>
      <c r="D33" s="16"/>
      <c r="E33" s="20"/>
      <c r="F33" s="20"/>
      <c r="G33" s="21" t="str">
        <f>IF($A33="","",IF(COUNTIFS(Tasks!$B$3:$B$302,$A33)=0,"",COUNTIFS(Tasks!$B$3:$B$302,$A33,Tasks!$E$3:$E$302,"Done")/COUNTIFS(Tasks!$B$3:$B$302,$A33)))</f>
        <v/>
      </c>
      <c r="H33" s="16"/>
    </row>
    <row r="34" spans="1:8" ht="17.25" x14ac:dyDescent="0.4">
      <c r="A34" s="16"/>
      <c r="B34" s="16"/>
      <c r="C34" s="16"/>
      <c r="D34" s="16"/>
      <c r="E34" s="20"/>
      <c r="F34" s="20"/>
      <c r="G34" s="21" t="str">
        <f>IF($A34="","",IF(COUNTIFS(Tasks!$B$3:$B$302,$A34)=0,"",COUNTIFS(Tasks!$B$3:$B$302,$A34,Tasks!$E$3:$E$302,"Done")/COUNTIFS(Tasks!$B$3:$B$302,$A34)))</f>
        <v/>
      </c>
      <c r="H34" s="16"/>
    </row>
    <row r="35" spans="1:8" ht="17.25" x14ac:dyDescent="0.4">
      <c r="A35" s="16"/>
      <c r="B35" s="16"/>
      <c r="C35" s="16"/>
      <c r="D35" s="16"/>
      <c r="E35" s="20"/>
      <c r="F35" s="20"/>
      <c r="G35" s="21" t="str">
        <f>IF($A35="","",IF(COUNTIFS(Tasks!$B$3:$B$302,$A35)=0,"",COUNTIFS(Tasks!$B$3:$B$302,$A35,Tasks!$E$3:$E$302,"Done")/COUNTIFS(Tasks!$B$3:$B$302,$A35)))</f>
        <v/>
      </c>
      <c r="H35" s="16"/>
    </row>
    <row r="36" spans="1:8" ht="17.25" x14ac:dyDescent="0.4">
      <c r="A36" s="16"/>
      <c r="B36" s="16"/>
      <c r="C36" s="16"/>
      <c r="D36" s="16"/>
      <c r="E36" s="20"/>
      <c r="F36" s="20"/>
      <c r="G36" s="21" t="str">
        <f>IF($A36="","",IF(COUNTIFS(Tasks!$B$3:$B$302,$A36)=0,"",COUNTIFS(Tasks!$B$3:$B$302,$A36,Tasks!$E$3:$E$302,"Done")/COUNTIFS(Tasks!$B$3:$B$302,$A36)))</f>
        <v/>
      </c>
      <c r="H36" s="16"/>
    </row>
    <row r="37" spans="1:8" ht="17.25" x14ac:dyDescent="0.4">
      <c r="A37" s="16"/>
      <c r="B37" s="16"/>
      <c r="C37" s="16"/>
      <c r="D37" s="16"/>
      <c r="E37" s="20"/>
      <c r="F37" s="20"/>
      <c r="G37" s="21" t="str">
        <f>IF($A37="","",IF(COUNTIFS(Tasks!$B$3:$B$302,$A37)=0,"",COUNTIFS(Tasks!$B$3:$B$302,$A37,Tasks!$E$3:$E$302,"Done")/COUNTIFS(Tasks!$B$3:$B$302,$A37)))</f>
        <v/>
      </c>
      <c r="H37" s="16"/>
    </row>
    <row r="38" spans="1:8" ht="17.25" x14ac:dyDescent="0.4">
      <c r="A38" s="16"/>
      <c r="B38" s="16"/>
      <c r="C38" s="16"/>
      <c r="D38" s="16"/>
      <c r="E38" s="20"/>
      <c r="F38" s="20"/>
      <c r="G38" s="21" t="str">
        <f>IF($A38="","",IF(COUNTIFS(Tasks!$B$3:$B$302,$A38)=0,"",COUNTIFS(Tasks!$B$3:$B$302,$A38,Tasks!$E$3:$E$302,"Done")/COUNTIFS(Tasks!$B$3:$B$302,$A38)))</f>
        <v/>
      </c>
      <c r="H38" s="16"/>
    </row>
    <row r="39" spans="1:8" ht="17.25" x14ac:dyDescent="0.4">
      <c r="A39" s="16"/>
      <c r="B39" s="16"/>
      <c r="C39" s="16"/>
      <c r="D39" s="16"/>
      <c r="E39" s="20"/>
      <c r="F39" s="20"/>
      <c r="G39" s="21" t="str">
        <f>IF($A39="","",IF(COUNTIFS(Tasks!$B$3:$B$302,$A39)=0,"",COUNTIFS(Tasks!$B$3:$B$302,$A39,Tasks!$E$3:$E$302,"Done")/COUNTIFS(Tasks!$B$3:$B$302,$A39)))</f>
        <v/>
      </c>
      <c r="H39" s="16"/>
    </row>
    <row r="40" spans="1:8" ht="17.25" x14ac:dyDescent="0.4">
      <c r="A40" s="16"/>
      <c r="B40" s="16"/>
      <c r="C40" s="16"/>
      <c r="D40" s="16"/>
      <c r="E40" s="20"/>
      <c r="F40" s="20"/>
      <c r="G40" s="21" t="str">
        <f>IF($A40="","",IF(COUNTIFS(Tasks!$B$3:$B$302,$A40)=0,"",COUNTIFS(Tasks!$B$3:$B$302,$A40,Tasks!$E$3:$E$302,"Done")/COUNTIFS(Tasks!$B$3:$B$302,$A40)))</f>
        <v/>
      </c>
      <c r="H40" s="16"/>
    </row>
    <row r="41" spans="1:8" ht="17.25" x14ac:dyDescent="0.4">
      <c r="A41" s="16"/>
      <c r="B41" s="16"/>
      <c r="C41" s="16"/>
      <c r="D41" s="16"/>
      <c r="E41" s="20"/>
      <c r="F41" s="20"/>
      <c r="G41" s="21" t="str">
        <f>IF($A41="","",IF(COUNTIFS(Tasks!$B$3:$B$302,$A41)=0,"",COUNTIFS(Tasks!$B$3:$B$302,$A41,Tasks!$E$3:$E$302,"Done")/COUNTIFS(Tasks!$B$3:$B$302,$A41)))</f>
        <v/>
      </c>
      <c r="H41" s="16"/>
    </row>
    <row r="42" spans="1:8" ht="17.25" x14ac:dyDescent="0.4">
      <c r="A42" s="16"/>
      <c r="B42" s="16"/>
      <c r="C42" s="16"/>
      <c r="D42" s="16"/>
      <c r="E42" s="20"/>
      <c r="F42" s="20"/>
      <c r="G42" s="21" t="str">
        <f>IF($A42="","",IF(COUNTIFS(Tasks!$B$3:$B$302,$A42)=0,"",COUNTIFS(Tasks!$B$3:$B$302,$A42,Tasks!$E$3:$E$302,"Done")/COUNTIFS(Tasks!$B$3:$B$302,$A42)))</f>
        <v/>
      </c>
      <c r="H42" s="16"/>
    </row>
    <row r="43" spans="1:8" ht="17.25" x14ac:dyDescent="0.4">
      <c r="A43" s="16"/>
      <c r="B43" s="16"/>
      <c r="C43" s="16"/>
      <c r="D43" s="16"/>
      <c r="E43" s="20"/>
      <c r="F43" s="20"/>
      <c r="G43" s="21" t="str">
        <f>IF($A43="","",IF(COUNTIFS(Tasks!$B$3:$B$302,$A43)=0,"",COUNTIFS(Tasks!$B$3:$B$302,$A43,Tasks!$E$3:$E$302,"Done")/COUNTIFS(Tasks!$B$3:$B$302,$A43)))</f>
        <v/>
      </c>
      <c r="H43" s="16"/>
    </row>
    <row r="44" spans="1:8" ht="17.25" x14ac:dyDescent="0.4">
      <c r="A44" s="16"/>
      <c r="B44" s="16"/>
      <c r="C44" s="16"/>
      <c r="D44" s="16"/>
      <c r="E44" s="20"/>
      <c r="F44" s="20"/>
      <c r="G44" s="21" t="str">
        <f>IF($A44="","",IF(COUNTIFS(Tasks!$B$3:$B$302,$A44)=0,"",COUNTIFS(Tasks!$B$3:$B$302,$A44,Tasks!$E$3:$E$302,"Done")/COUNTIFS(Tasks!$B$3:$B$302,$A44)))</f>
        <v/>
      </c>
      <c r="H44" s="16"/>
    </row>
    <row r="45" spans="1:8" ht="17.25" x14ac:dyDescent="0.4">
      <c r="A45" s="16"/>
      <c r="B45" s="16"/>
      <c r="C45" s="16"/>
      <c r="D45" s="16"/>
      <c r="E45" s="20"/>
      <c r="F45" s="20"/>
      <c r="G45" s="21" t="str">
        <f>IF($A45="","",IF(COUNTIFS(Tasks!$B$3:$B$302,$A45)=0,"",COUNTIFS(Tasks!$B$3:$B$302,$A45,Tasks!$E$3:$E$302,"Done")/COUNTIFS(Tasks!$B$3:$B$302,$A45)))</f>
        <v/>
      </c>
      <c r="H45" s="16"/>
    </row>
    <row r="46" spans="1:8" ht="17.25" x14ac:dyDescent="0.4">
      <c r="A46" s="16"/>
      <c r="B46" s="16"/>
      <c r="C46" s="16"/>
      <c r="D46" s="16"/>
      <c r="E46" s="20"/>
      <c r="F46" s="20"/>
      <c r="G46" s="21" t="str">
        <f>IF($A46="","",IF(COUNTIFS(Tasks!$B$3:$B$302,$A46)=0,"",COUNTIFS(Tasks!$B$3:$B$302,$A46,Tasks!$E$3:$E$302,"Done")/COUNTIFS(Tasks!$B$3:$B$302,$A46)))</f>
        <v/>
      </c>
      <c r="H46" s="16"/>
    </row>
    <row r="47" spans="1:8" ht="17.25" x14ac:dyDescent="0.4">
      <c r="A47" s="16"/>
      <c r="B47" s="16"/>
      <c r="C47" s="16"/>
      <c r="D47" s="16"/>
      <c r="E47" s="20"/>
      <c r="F47" s="20"/>
      <c r="G47" s="21" t="str">
        <f>IF($A47="","",IF(COUNTIFS(Tasks!$B$3:$B$302,$A47)=0,"",COUNTIFS(Tasks!$B$3:$B$302,$A47,Tasks!$E$3:$E$302,"Done")/COUNTIFS(Tasks!$B$3:$B$302,$A47)))</f>
        <v/>
      </c>
      <c r="H47" s="16"/>
    </row>
    <row r="48" spans="1:8" ht="17.25" x14ac:dyDescent="0.4">
      <c r="A48" s="16"/>
      <c r="B48" s="16"/>
      <c r="C48" s="16"/>
      <c r="D48" s="16"/>
      <c r="E48" s="20"/>
      <c r="F48" s="20"/>
      <c r="G48" s="21" t="str">
        <f>IF($A48="","",IF(COUNTIFS(Tasks!$B$3:$B$302,$A48)=0,"",COUNTIFS(Tasks!$B$3:$B$302,$A48,Tasks!$E$3:$E$302,"Done")/COUNTIFS(Tasks!$B$3:$B$302,$A48)))</f>
        <v/>
      </c>
      <c r="H48" s="16"/>
    </row>
    <row r="49" spans="1:8" ht="17.25" x14ac:dyDescent="0.4">
      <c r="A49" s="16"/>
      <c r="B49" s="16"/>
      <c r="C49" s="16"/>
      <c r="D49" s="16"/>
      <c r="E49" s="20"/>
      <c r="F49" s="20"/>
      <c r="G49" s="21" t="str">
        <f>IF($A49="","",IF(COUNTIFS(Tasks!$B$3:$B$302,$A49)=0,"",COUNTIFS(Tasks!$B$3:$B$302,$A49,Tasks!$E$3:$E$302,"Done")/COUNTIFS(Tasks!$B$3:$B$302,$A49)))</f>
        <v/>
      </c>
      <c r="H49" s="16"/>
    </row>
    <row r="50" spans="1:8" ht="17.25" x14ac:dyDescent="0.4">
      <c r="A50" s="16"/>
      <c r="B50" s="16"/>
      <c r="C50" s="16"/>
      <c r="D50" s="16"/>
      <c r="E50" s="20"/>
      <c r="F50" s="20"/>
      <c r="G50" s="21" t="str">
        <f>IF($A50="","",IF(COUNTIFS(Tasks!$B$3:$B$302,$A50)=0,"",COUNTIFS(Tasks!$B$3:$B$302,$A50,Tasks!$E$3:$E$302,"Done")/COUNTIFS(Tasks!$B$3:$B$302,$A50)))</f>
        <v/>
      </c>
      <c r="H50" s="16"/>
    </row>
    <row r="51" spans="1:8" ht="17.25" x14ac:dyDescent="0.4">
      <c r="A51" s="16"/>
      <c r="B51" s="16"/>
      <c r="C51" s="16"/>
      <c r="D51" s="16"/>
      <c r="E51" s="20"/>
      <c r="F51" s="20"/>
      <c r="G51" s="21" t="str">
        <f>IF($A51="","",IF(COUNTIFS(Tasks!$B$3:$B$302,$A51)=0,"",COUNTIFS(Tasks!$B$3:$B$302,$A51,Tasks!$E$3:$E$302,"Done")/COUNTIFS(Tasks!$B$3:$B$302,$A51)))</f>
        <v/>
      </c>
      <c r="H51" s="16"/>
    </row>
    <row r="52" spans="1:8" ht="17.25" x14ac:dyDescent="0.4">
      <c r="A52" s="16"/>
      <c r="B52" s="16"/>
      <c r="C52" s="16"/>
      <c r="D52" s="16"/>
      <c r="E52" s="20"/>
      <c r="F52" s="20"/>
      <c r="G52" s="21" t="str">
        <f>IF($A52="","",IF(COUNTIFS(Tasks!$B$3:$B$302,$A52)=0,"",COUNTIFS(Tasks!$B$3:$B$302,$A52,Tasks!$E$3:$E$302,"Done")/COUNTIFS(Tasks!$B$3:$B$302,$A52)))</f>
        <v/>
      </c>
      <c r="H52" s="16"/>
    </row>
    <row r="53" spans="1:8" ht="17.25" x14ac:dyDescent="0.4">
      <c r="A53" s="16"/>
      <c r="B53" s="16"/>
      <c r="C53" s="16"/>
      <c r="D53" s="16"/>
      <c r="E53" s="20"/>
      <c r="F53" s="20"/>
      <c r="G53" s="21" t="str">
        <f>IF($A53="","",IF(COUNTIFS(Tasks!$B$3:$B$302,$A53)=0,"",COUNTIFS(Tasks!$B$3:$B$302,$A53,Tasks!$E$3:$E$302,"Done")/COUNTIFS(Tasks!$B$3:$B$302,$A53)))</f>
        <v/>
      </c>
      <c r="H53" s="16"/>
    </row>
    <row r="54" spans="1:8" ht="17.25" x14ac:dyDescent="0.4">
      <c r="A54" s="16"/>
      <c r="B54" s="16"/>
      <c r="C54" s="16"/>
      <c r="D54" s="16"/>
      <c r="E54" s="20"/>
      <c r="F54" s="20"/>
      <c r="G54" s="21" t="str">
        <f>IF($A54="","",IF(COUNTIFS(Tasks!$B$3:$B$302,$A54)=0,"",COUNTIFS(Tasks!$B$3:$B$302,$A54,Tasks!$E$3:$E$302,"Done")/COUNTIFS(Tasks!$B$3:$B$302,$A54)))</f>
        <v/>
      </c>
      <c r="H54" s="16"/>
    </row>
    <row r="55" spans="1:8" ht="17.25" x14ac:dyDescent="0.4">
      <c r="A55" s="16"/>
      <c r="B55" s="16"/>
      <c r="C55" s="16"/>
      <c r="D55" s="16"/>
      <c r="E55" s="20"/>
      <c r="F55" s="20"/>
      <c r="G55" s="21" t="str">
        <f>IF($A55="","",IF(COUNTIFS(Tasks!$B$3:$B$302,$A55)=0,"",COUNTIFS(Tasks!$B$3:$B$302,$A55,Tasks!$E$3:$E$302,"Done")/COUNTIFS(Tasks!$B$3:$B$302,$A55)))</f>
        <v/>
      </c>
      <c r="H55" s="16"/>
    </row>
    <row r="56" spans="1:8" ht="17.25" x14ac:dyDescent="0.4">
      <c r="A56" s="16"/>
      <c r="B56" s="16"/>
      <c r="C56" s="16"/>
      <c r="D56" s="16"/>
      <c r="E56" s="20"/>
      <c r="F56" s="20"/>
      <c r="G56" s="21" t="str">
        <f>IF($A56="","",IF(COUNTIFS(Tasks!$B$3:$B$302,$A56)=0,"",COUNTIFS(Tasks!$B$3:$B$302,$A56,Tasks!$E$3:$E$302,"Done")/COUNTIFS(Tasks!$B$3:$B$302,$A56)))</f>
        <v/>
      </c>
      <c r="H56" s="16"/>
    </row>
    <row r="57" spans="1:8" ht="17.25" x14ac:dyDescent="0.4">
      <c r="A57" s="16"/>
      <c r="B57" s="16"/>
      <c r="C57" s="16"/>
      <c r="D57" s="16"/>
      <c r="E57" s="20"/>
      <c r="F57" s="20"/>
      <c r="G57" s="21" t="str">
        <f>IF($A57="","",IF(COUNTIFS(Tasks!$B$3:$B$302,$A57)=0,"",COUNTIFS(Tasks!$B$3:$B$302,$A57,Tasks!$E$3:$E$302,"Done")/COUNTIFS(Tasks!$B$3:$B$302,$A57)))</f>
        <v/>
      </c>
      <c r="H57" s="16"/>
    </row>
    <row r="58" spans="1:8" ht="17.25" x14ac:dyDescent="0.4">
      <c r="A58" s="16"/>
      <c r="B58" s="16"/>
      <c r="C58" s="16"/>
      <c r="D58" s="16"/>
      <c r="E58" s="20"/>
      <c r="F58" s="20"/>
      <c r="G58" s="21" t="str">
        <f>IF($A58="","",IF(COUNTIFS(Tasks!$B$3:$B$302,$A58)=0,"",COUNTIFS(Tasks!$B$3:$B$302,$A58,Tasks!$E$3:$E$302,"Done")/COUNTIFS(Tasks!$B$3:$B$302,$A58)))</f>
        <v/>
      </c>
      <c r="H58" s="16"/>
    </row>
    <row r="59" spans="1:8" ht="17.25" x14ac:dyDescent="0.4">
      <c r="A59" s="16"/>
      <c r="B59" s="16"/>
      <c r="C59" s="16"/>
      <c r="D59" s="16"/>
      <c r="E59" s="20"/>
      <c r="F59" s="20"/>
      <c r="G59" s="21" t="str">
        <f>IF($A59="","",IF(COUNTIFS(Tasks!$B$3:$B$302,$A59)=0,"",COUNTIFS(Tasks!$B$3:$B$302,$A59,Tasks!$E$3:$E$302,"Done")/COUNTIFS(Tasks!$B$3:$B$302,$A59)))</f>
        <v/>
      </c>
      <c r="H59" s="16"/>
    </row>
    <row r="60" spans="1:8" ht="17.25" x14ac:dyDescent="0.4">
      <c r="A60" s="16"/>
      <c r="B60" s="16"/>
      <c r="C60" s="16"/>
      <c r="D60" s="16"/>
      <c r="E60" s="20"/>
      <c r="F60" s="20"/>
      <c r="G60" s="21" t="str">
        <f>IF($A60="","",IF(COUNTIFS(Tasks!$B$3:$B$302,$A60)=0,"",COUNTIFS(Tasks!$B$3:$B$302,$A60,Tasks!$E$3:$E$302,"Done")/COUNTIFS(Tasks!$B$3:$B$302,$A60)))</f>
        <v/>
      </c>
      <c r="H60" s="16"/>
    </row>
    <row r="61" spans="1:8" ht="17.25" x14ac:dyDescent="0.4">
      <c r="A61" s="16"/>
      <c r="B61" s="16"/>
      <c r="C61" s="16"/>
      <c r="D61" s="16"/>
      <c r="E61" s="20"/>
      <c r="F61" s="20"/>
      <c r="G61" s="21" t="str">
        <f>IF($A61="","",IF(COUNTIFS(Tasks!$B$3:$B$302,$A61)=0,"",COUNTIFS(Tasks!$B$3:$B$302,$A61,Tasks!$E$3:$E$302,"Done")/COUNTIFS(Tasks!$B$3:$B$302,$A61)))</f>
        <v/>
      </c>
      <c r="H61" s="16"/>
    </row>
    <row r="62" spans="1:8" ht="17.25" x14ac:dyDescent="0.4">
      <c r="A62" s="16"/>
      <c r="B62" s="16"/>
      <c r="C62" s="16"/>
      <c r="D62" s="16"/>
      <c r="E62" s="20"/>
      <c r="F62" s="20"/>
      <c r="G62" s="21" t="str">
        <f>IF($A62="","",IF(COUNTIFS(Tasks!$B$3:$B$302,$A62)=0,"",COUNTIFS(Tasks!$B$3:$B$302,$A62,Tasks!$E$3:$E$302,"Done")/COUNTIFS(Tasks!$B$3:$B$302,$A62)))</f>
        <v/>
      </c>
      <c r="H62" s="16"/>
    </row>
    <row r="63" spans="1:8" ht="17.25" x14ac:dyDescent="0.4">
      <c r="A63" s="16"/>
      <c r="B63" s="16"/>
      <c r="C63" s="16"/>
      <c r="D63" s="16"/>
      <c r="E63" s="20"/>
      <c r="F63" s="20"/>
      <c r="G63" s="21" t="str">
        <f>IF($A63="","",IF(COUNTIFS(Tasks!$B$3:$B$302,$A63)=0,"",COUNTIFS(Tasks!$B$3:$B$302,$A63,Tasks!$E$3:$E$302,"Done")/COUNTIFS(Tasks!$B$3:$B$302,$A63)))</f>
        <v/>
      </c>
      <c r="H63" s="16"/>
    </row>
    <row r="64" spans="1:8" ht="17.25" x14ac:dyDescent="0.4">
      <c r="A64" s="16"/>
      <c r="B64" s="16"/>
      <c r="C64" s="16"/>
      <c r="D64" s="16"/>
      <c r="E64" s="20"/>
      <c r="F64" s="20"/>
      <c r="G64" s="21" t="str">
        <f>IF($A64="","",IF(COUNTIFS(Tasks!$B$3:$B$302,$A64)=0,"",COUNTIFS(Tasks!$B$3:$B$302,$A64,Tasks!$E$3:$E$302,"Done")/COUNTIFS(Tasks!$B$3:$B$302,$A64)))</f>
        <v/>
      </c>
      <c r="H64" s="16"/>
    </row>
    <row r="65" spans="1:8" ht="17.25" x14ac:dyDescent="0.4">
      <c r="A65" s="16"/>
      <c r="B65" s="16"/>
      <c r="C65" s="16"/>
      <c r="D65" s="16"/>
      <c r="E65" s="20"/>
      <c r="F65" s="20"/>
      <c r="G65" s="21" t="str">
        <f>IF($A65="","",IF(COUNTIFS(Tasks!$B$3:$B$302,$A65)=0,"",COUNTIFS(Tasks!$B$3:$B$302,$A65,Tasks!$E$3:$E$302,"Done")/COUNTIFS(Tasks!$B$3:$B$302,$A65)))</f>
        <v/>
      </c>
      <c r="H65" s="16"/>
    </row>
    <row r="66" spans="1:8" ht="17.25" x14ac:dyDescent="0.4">
      <c r="A66" s="16"/>
      <c r="B66" s="16"/>
      <c r="C66" s="16"/>
      <c r="D66" s="16"/>
      <c r="E66" s="20"/>
      <c r="F66" s="20"/>
      <c r="G66" s="21" t="str">
        <f>IF($A66="","",IF(COUNTIFS(Tasks!$B$3:$B$302,$A66)=0,"",COUNTIFS(Tasks!$B$3:$B$302,$A66,Tasks!$E$3:$E$302,"Done")/COUNTIFS(Tasks!$B$3:$B$302,$A66)))</f>
        <v/>
      </c>
      <c r="H66" s="16"/>
    </row>
    <row r="67" spans="1:8" ht="17.25" x14ac:dyDescent="0.4">
      <c r="A67" s="16"/>
      <c r="B67" s="16"/>
      <c r="C67" s="16"/>
      <c r="D67" s="16"/>
      <c r="E67" s="20"/>
      <c r="F67" s="20"/>
      <c r="G67" s="21" t="str">
        <f>IF($A67="","",IF(COUNTIFS(Tasks!$B$3:$B$302,$A67)=0,"",COUNTIFS(Tasks!$B$3:$B$302,$A67,Tasks!$E$3:$E$302,"Done")/COUNTIFS(Tasks!$B$3:$B$302,$A67)))</f>
        <v/>
      </c>
      <c r="H67" s="16"/>
    </row>
    <row r="68" spans="1:8" ht="17.25" x14ac:dyDescent="0.4">
      <c r="A68" s="16"/>
      <c r="B68" s="16"/>
      <c r="C68" s="16"/>
      <c r="D68" s="16"/>
      <c r="E68" s="20"/>
      <c r="F68" s="20"/>
      <c r="G68" s="21" t="str">
        <f>IF($A68="","",IF(COUNTIFS(Tasks!$B$3:$B$302,$A68)=0,"",COUNTIFS(Tasks!$B$3:$B$302,$A68,Tasks!$E$3:$E$302,"Done")/COUNTIFS(Tasks!$B$3:$B$302,$A68)))</f>
        <v/>
      </c>
      <c r="H68" s="16"/>
    </row>
    <row r="69" spans="1:8" ht="17.25" x14ac:dyDescent="0.4">
      <c r="A69" s="16"/>
      <c r="B69" s="16"/>
      <c r="C69" s="16"/>
      <c r="D69" s="16"/>
      <c r="E69" s="20"/>
      <c r="F69" s="20"/>
      <c r="G69" s="21" t="str">
        <f>IF($A69="","",IF(COUNTIFS(Tasks!$B$3:$B$302,$A69)=0,"",COUNTIFS(Tasks!$B$3:$B$302,$A69,Tasks!$E$3:$E$302,"Done")/COUNTIFS(Tasks!$B$3:$B$302,$A69)))</f>
        <v/>
      </c>
      <c r="H69" s="16"/>
    </row>
    <row r="70" spans="1:8" ht="17.25" x14ac:dyDescent="0.4">
      <c r="A70" s="16"/>
      <c r="B70" s="16"/>
      <c r="C70" s="16"/>
      <c r="D70" s="16"/>
      <c r="E70" s="20"/>
      <c r="F70" s="20"/>
      <c r="G70" s="21" t="str">
        <f>IF($A70="","",IF(COUNTIFS(Tasks!$B$3:$B$302,$A70)=0,"",COUNTIFS(Tasks!$B$3:$B$302,$A70,Tasks!$E$3:$E$302,"Done")/COUNTIFS(Tasks!$B$3:$B$302,$A70)))</f>
        <v/>
      </c>
      <c r="H70" s="16"/>
    </row>
    <row r="71" spans="1:8" ht="17.25" x14ac:dyDescent="0.4">
      <c r="A71" s="16"/>
      <c r="B71" s="16"/>
      <c r="C71" s="16"/>
      <c r="D71" s="16"/>
      <c r="E71" s="20"/>
      <c r="F71" s="20"/>
      <c r="G71" s="21" t="str">
        <f>IF($A71="","",IF(COUNTIFS(Tasks!$B$3:$B$302,$A71)=0,"",COUNTIFS(Tasks!$B$3:$B$302,$A71,Tasks!$E$3:$E$302,"Done")/COUNTIFS(Tasks!$B$3:$B$302,$A71)))</f>
        <v/>
      </c>
      <c r="H71" s="16"/>
    </row>
    <row r="72" spans="1:8" ht="17.25" x14ac:dyDescent="0.4">
      <c r="A72" s="16"/>
      <c r="B72" s="16"/>
      <c r="C72" s="16"/>
      <c r="D72" s="16"/>
      <c r="E72" s="20"/>
      <c r="F72" s="20"/>
      <c r="G72" s="21" t="str">
        <f>IF($A72="","",IF(COUNTIFS(Tasks!$B$3:$B$302,$A72)=0,"",COUNTIFS(Tasks!$B$3:$B$302,$A72,Tasks!$E$3:$E$302,"Done")/COUNTIFS(Tasks!$B$3:$B$302,$A72)))</f>
        <v/>
      </c>
      <c r="H72" s="16"/>
    </row>
    <row r="73" spans="1:8" ht="17.25" x14ac:dyDescent="0.4">
      <c r="A73" s="16"/>
      <c r="B73" s="16"/>
      <c r="C73" s="16"/>
      <c r="D73" s="16"/>
      <c r="E73" s="20"/>
      <c r="F73" s="20"/>
      <c r="G73" s="21" t="str">
        <f>IF($A73="","",IF(COUNTIFS(Tasks!$B$3:$B$302,$A73)=0,"",COUNTIFS(Tasks!$B$3:$B$302,$A73,Tasks!$E$3:$E$302,"Done")/COUNTIFS(Tasks!$B$3:$B$302,$A73)))</f>
        <v/>
      </c>
      <c r="H73" s="16"/>
    </row>
    <row r="74" spans="1:8" ht="17.25" x14ac:dyDescent="0.4">
      <c r="A74" s="16"/>
      <c r="B74" s="16"/>
      <c r="C74" s="16"/>
      <c r="D74" s="16"/>
      <c r="E74" s="20"/>
      <c r="F74" s="20"/>
      <c r="G74" s="21" t="str">
        <f>IF($A74="","",IF(COUNTIFS(Tasks!$B$3:$B$302,$A74)=0,"",COUNTIFS(Tasks!$B$3:$B$302,$A74,Tasks!$E$3:$E$302,"Done")/COUNTIFS(Tasks!$B$3:$B$302,$A74)))</f>
        <v/>
      </c>
      <c r="H74" s="16"/>
    </row>
    <row r="75" spans="1:8" ht="17.25" x14ac:dyDescent="0.4">
      <c r="A75" s="16"/>
      <c r="B75" s="16"/>
      <c r="C75" s="16"/>
      <c r="D75" s="16"/>
      <c r="E75" s="20"/>
      <c r="F75" s="20"/>
      <c r="G75" s="21" t="str">
        <f>IF($A75="","",IF(COUNTIFS(Tasks!$B$3:$B$302,$A75)=0,"",COUNTIFS(Tasks!$B$3:$B$302,$A75,Tasks!$E$3:$E$302,"Done")/COUNTIFS(Tasks!$B$3:$B$302,$A75)))</f>
        <v/>
      </c>
      <c r="H75" s="16"/>
    </row>
    <row r="76" spans="1:8" ht="17.25" x14ac:dyDescent="0.4">
      <c r="A76" s="16"/>
      <c r="B76" s="16"/>
      <c r="C76" s="16"/>
      <c r="D76" s="16"/>
      <c r="E76" s="20"/>
      <c r="F76" s="20"/>
      <c r="G76" s="21" t="str">
        <f>IF($A76="","",IF(COUNTIFS(Tasks!$B$3:$B$302,$A76)=0,"",COUNTIFS(Tasks!$B$3:$B$302,$A76,Tasks!$E$3:$E$302,"Done")/COUNTIFS(Tasks!$B$3:$B$302,$A76)))</f>
        <v/>
      </c>
      <c r="H76" s="16"/>
    </row>
    <row r="77" spans="1:8" ht="17.25" x14ac:dyDescent="0.4">
      <c r="A77" s="16"/>
      <c r="B77" s="16"/>
      <c r="C77" s="16"/>
      <c r="D77" s="16"/>
      <c r="E77" s="20"/>
      <c r="F77" s="20"/>
      <c r="G77" s="21" t="str">
        <f>IF($A77="","",IF(COUNTIFS(Tasks!$B$3:$B$302,$A77)=0,"",COUNTIFS(Tasks!$B$3:$B$302,$A77,Tasks!$E$3:$E$302,"Done")/COUNTIFS(Tasks!$B$3:$B$302,$A77)))</f>
        <v/>
      </c>
      <c r="H77" s="16"/>
    </row>
    <row r="78" spans="1:8" ht="17.25" x14ac:dyDescent="0.4">
      <c r="A78" s="16"/>
      <c r="B78" s="16"/>
      <c r="C78" s="16"/>
      <c r="D78" s="16"/>
      <c r="E78" s="20"/>
      <c r="F78" s="20"/>
      <c r="G78" s="21" t="str">
        <f>IF($A78="","",IF(COUNTIFS(Tasks!$B$3:$B$302,$A78)=0,"",COUNTIFS(Tasks!$B$3:$B$302,$A78,Tasks!$E$3:$E$302,"Done")/COUNTIFS(Tasks!$B$3:$B$302,$A78)))</f>
        <v/>
      </c>
      <c r="H78" s="16"/>
    </row>
    <row r="79" spans="1:8" ht="17.25" x14ac:dyDescent="0.4">
      <c r="A79" s="16"/>
      <c r="B79" s="16"/>
      <c r="C79" s="16"/>
      <c r="D79" s="16"/>
      <c r="E79" s="20"/>
      <c r="F79" s="20"/>
      <c r="G79" s="21" t="str">
        <f>IF($A79="","",IF(COUNTIFS(Tasks!$B$3:$B$302,$A79)=0,"",COUNTIFS(Tasks!$B$3:$B$302,$A79,Tasks!$E$3:$E$302,"Done")/COUNTIFS(Tasks!$B$3:$B$302,$A79)))</f>
        <v/>
      </c>
      <c r="H79" s="16"/>
    </row>
    <row r="80" spans="1:8" ht="17.25" x14ac:dyDescent="0.4">
      <c r="A80" s="16"/>
      <c r="B80" s="16"/>
      <c r="C80" s="16"/>
      <c r="D80" s="16"/>
      <c r="E80" s="20"/>
      <c r="F80" s="20"/>
      <c r="G80" s="21" t="str">
        <f>IF($A80="","",IF(COUNTIFS(Tasks!$B$3:$B$302,$A80)=0,"",COUNTIFS(Tasks!$B$3:$B$302,$A80,Tasks!$E$3:$E$302,"Done")/COUNTIFS(Tasks!$B$3:$B$302,$A80)))</f>
        <v/>
      </c>
      <c r="H80" s="16"/>
    </row>
    <row r="81" spans="1:8" ht="17.25" x14ac:dyDescent="0.4">
      <c r="A81" s="16"/>
      <c r="B81" s="16"/>
      <c r="C81" s="16"/>
      <c r="D81" s="16"/>
      <c r="E81" s="20"/>
      <c r="F81" s="20"/>
      <c r="G81" s="21" t="str">
        <f>IF($A81="","",IF(COUNTIFS(Tasks!$B$3:$B$302,$A81)=0,"",COUNTIFS(Tasks!$B$3:$B$302,$A81,Tasks!$E$3:$E$302,"Done")/COUNTIFS(Tasks!$B$3:$B$302,$A81)))</f>
        <v/>
      </c>
      <c r="H81" s="16"/>
    </row>
    <row r="82" spans="1:8" ht="17.25" x14ac:dyDescent="0.4">
      <c r="A82" s="16"/>
      <c r="B82" s="16"/>
      <c r="C82" s="16"/>
      <c r="D82" s="16"/>
      <c r="E82" s="20"/>
      <c r="F82" s="20"/>
      <c r="G82" s="21" t="str">
        <f>IF($A82="","",IF(COUNTIFS(Tasks!$B$3:$B$302,$A82)=0,"",COUNTIFS(Tasks!$B$3:$B$302,$A82,Tasks!$E$3:$E$302,"Done")/COUNTIFS(Tasks!$B$3:$B$302,$A82)))</f>
        <v/>
      </c>
      <c r="H82" s="16"/>
    </row>
    <row r="83" spans="1:8" ht="17.25" x14ac:dyDescent="0.4">
      <c r="A83" s="16"/>
      <c r="B83" s="16"/>
      <c r="C83" s="16"/>
      <c r="D83" s="16"/>
      <c r="E83" s="20"/>
      <c r="F83" s="20"/>
      <c r="G83" s="21" t="str">
        <f>IF($A83="","",IF(COUNTIFS(Tasks!$B$3:$B$302,$A83)=0,"",COUNTIFS(Tasks!$B$3:$B$302,$A83,Tasks!$E$3:$E$302,"Done")/COUNTIFS(Tasks!$B$3:$B$302,$A83)))</f>
        <v/>
      </c>
      <c r="H83" s="16"/>
    </row>
    <row r="84" spans="1:8" ht="17.25" x14ac:dyDescent="0.4">
      <c r="A84" s="16"/>
      <c r="B84" s="16"/>
      <c r="C84" s="16"/>
      <c r="D84" s="16"/>
      <c r="E84" s="20"/>
      <c r="F84" s="20"/>
      <c r="G84" s="21" t="str">
        <f>IF($A84="","",IF(COUNTIFS(Tasks!$B$3:$B$302,$A84)=0,"",COUNTIFS(Tasks!$B$3:$B$302,$A84,Tasks!$E$3:$E$302,"Done")/COUNTIFS(Tasks!$B$3:$B$302,$A84)))</f>
        <v/>
      </c>
      <c r="H84" s="16"/>
    </row>
    <row r="85" spans="1:8" ht="17.25" x14ac:dyDescent="0.4">
      <c r="A85" s="16"/>
      <c r="B85" s="16"/>
      <c r="C85" s="16"/>
      <c r="D85" s="16"/>
      <c r="E85" s="20"/>
      <c r="F85" s="20"/>
      <c r="G85" s="21" t="str">
        <f>IF($A85="","",IF(COUNTIFS(Tasks!$B$3:$B$302,$A85)=0,"",COUNTIFS(Tasks!$B$3:$B$302,$A85,Tasks!$E$3:$E$302,"Done")/COUNTIFS(Tasks!$B$3:$B$302,$A85)))</f>
        <v/>
      </c>
      <c r="H85" s="16"/>
    </row>
    <row r="86" spans="1:8" ht="17.25" x14ac:dyDescent="0.4">
      <c r="A86" s="16"/>
      <c r="B86" s="16"/>
      <c r="C86" s="16"/>
      <c r="D86" s="16"/>
      <c r="E86" s="20"/>
      <c r="F86" s="20"/>
      <c r="G86" s="21" t="str">
        <f>IF($A86="","",IF(COUNTIFS(Tasks!$B$3:$B$302,$A86)=0,"",COUNTIFS(Tasks!$B$3:$B$302,$A86,Tasks!$E$3:$E$302,"Done")/COUNTIFS(Tasks!$B$3:$B$302,$A86)))</f>
        <v/>
      </c>
      <c r="H86" s="16"/>
    </row>
    <row r="87" spans="1:8" ht="17.25" x14ac:dyDescent="0.4">
      <c r="A87" s="16"/>
      <c r="B87" s="16"/>
      <c r="C87" s="16"/>
      <c r="D87" s="16"/>
      <c r="E87" s="20"/>
      <c r="F87" s="20"/>
      <c r="G87" s="21" t="str">
        <f>IF($A87="","",IF(COUNTIFS(Tasks!$B$3:$B$302,$A87)=0,"",COUNTIFS(Tasks!$B$3:$B$302,$A87,Tasks!$E$3:$E$302,"Done")/COUNTIFS(Tasks!$B$3:$B$302,$A87)))</f>
        <v/>
      </c>
      <c r="H87" s="16"/>
    </row>
    <row r="88" spans="1:8" ht="17.25" x14ac:dyDescent="0.4">
      <c r="A88" s="16"/>
      <c r="B88" s="16"/>
      <c r="C88" s="16"/>
      <c r="D88" s="16"/>
      <c r="E88" s="20"/>
      <c r="F88" s="20"/>
      <c r="G88" s="21" t="str">
        <f>IF($A88="","",IF(COUNTIFS(Tasks!$B$3:$B$302,$A88)=0,"",COUNTIFS(Tasks!$B$3:$B$302,$A88,Tasks!$E$3:$E$302,"Done")/COUNTIFS(Tasks!$B$3:$B$302,$A88)))</f>
        <v/>
      </c>
      <c r="H88" s="16"/>
    </row>
    <row r="89" spans="1:8" ht="17.25" x14ac:dyDescent="0.4">
      <c r="A89" s="16"/>
      <c r="B89" s="16"/>
      <c r="C89" s="16"/>
      <c r="D89" s="16"/>
      <c r="E89" s="20"/>
      <c r="F89" s="20"/>
      <c r="G89" s="21" t="str">
        <f>IF($A89="","",IF(COUNTIFS(Tasks!$B$3:$B$302,$A89)=0,"",COUNTIFS(Tasks!$B$3:$B$302,$A89,Tasks!$E$3:$E$302,"Done")/COUNTIFS(Tasks!$B$3:$B$302,$A89)))</f>
        <v/>
      </c>
      <c r="H89" s="16"/>
    </row>
    <row r="90" spans="1:8" ht="17.25" x14ac:dyDescent="0.4">
      <c r="A90" s="16"/>
      <c r="B90" s="16"/>
      <c r="C90" s="16"/>
      <c r="D90" s="16"/>
      <c r="E90" s="20"/>
      <c r="F90" s="20"/>
      <c r="G90" s="21" t="str">
        <f>IF($A90="","",IF(COUNTIFS(Tasks!$B$3:$B$302,$A90)=0,"",COUNTIFS(Tasks!$B$3:$B$302,$A90,Tasks!$E$3:$E$302,"Done")/COUNTIFS(Tasks!$B$3:$B$302,$A90)))</f>
        <v/>
      </c>
      <c r="H90" s="16"/>
    </row>
    <row r="91" spans="1:8" ht="17.25" x14ac:dyDescent="0.4">
      <c r="A91" s="16"/>
      <c r="B91" s="16"/>
      <c r="C91" s="16"/>
      <c r="D91" s="16"/>
      <c r="E91" s="20"/>
      <c r="F91" s="20"/>
      <c r="G91" s="21" t="str">
        <f>IF($A91="","",IF(COUNTIFS(Tasks!$B$3:$B$302,$A91)=0,"",COUNTIFS(Tasks!$B$3:$B$302,$A91,Tasks!$E$3:$E$302,"Done")/COUNTIFS(Tasks!$B$3:$B$302,$A91)))</f>
        <v/>
      </c>
      <c r="H91" s="16"/>
    </row>
    <row r="92" spans="1:8" ht="17.25" x14ac:dyDescent="0.4">
      <c r="A92" s="16"/>
      <c r="B92" s="16"/>
      <c r="C92" s="16"/>
      <c r="D92" s="16"/>
      <c r="E92" s="20"/>
      <c r="F92" s="20"/>
      <c r="G92" s="21" t="str">
        <f>IF($A92="","",IF(COUNTIFS(Tasks!$B$3:$B$302,$A92)=0,"",COUNTIFS(Tasks!$B$3:$B$302,$A92,Tasks!$E$3:$E$302,"Done")/COUNTIFS(Tasks!$B$3:$B$302,$A92)))</f>
        <v/>
      </c>
      <c r="H92" s="16"/>
    </row>
    <row r="93" spans="1:8" ht="17.25" x14ac:dyDescent="0.4">
      <c r="A93" s="16"/>
      <c r="B93" s="16"/>
      <c r="C93" s="16"/>
      <c r="D93" s="16"/>
      <c r="E93" s="20"/>
      <c r="F93" s="20"/>
      <c r="G93" s="21" t="str">
        <f>IF($A93="","",IF(COUNTIFS(Tasks!$B$3:$B$302,$A93)=0,"",COUNTIFS(Tasks!$B$3:$B$302,$A93,Tasks!$E$3:$E$302,"Done")/COUNTIFS(Tasks!$B$3:$B$302,$A93)))</f>
        <v/>
      </c>
      <c r="H93" s="16"/>
    </row>
    <row r="94" spans="1:8" ht="17.25" x14ac:dyDescent="0.4">
      <c r="A94" s="16"/>
      <c r="B94" s="16"/>
      <c r="C94" s="16"/>
      <c r="D94" s="16"/>
      <c r="E94" s="20"/>
      <c r="F94" s="20"/>
      <c r="G94" s="21" t="str">
        <f>IF($A94="","",IF(COUNTIFS(Tasks!$B$3:$B$302,$A94)=0,"",COUNTIFS(Tasks!$B$3:$B$302,$A94,Tasks!$E$3:$E$302,"Done")/COUNTIFS(Tasks!$B$3:$B$302,$A94)))</f>
        <v/>
      </c>
      <c r="H94" s="16"/>
    </row>
    <row r="95" spans="1:8" ht="17.25" x14ac:dyDescent="0.4">
      <c r="A95" s="16"/>
      <c r="B95" s="16"/>
      <c r="C95" s="16"/>
      <c r="D95" s="16"/>
      <c r="E95" s="20"/>
      <c r="F95" s="20"/>
      <c r="G95" s="21" t="str">
        <f>IF($A95="","",IF(COUNTIFS(Tasks!$B$3:$B$302,$A95)=0,"",COUNTIFS(Tasks!$B$3:$B$302,$A95,Tasks!$E$3:$E$302,"Done")/COUNTIFS(Tasks!$B$3:$B$302,$A95)))</f>
        <v/>
      </c>
      <c r="H95" s="16"/>
    </row>
    <row r="96" spans="1:8" ht="17.25" x14ac:dyDescent="0.4">
      <c r="A96" s="16"/>
      <c r="B96" s="16"/>
      <c r="C96" s="16"/>
      <c r="D96" s="16"/>
      <c r="E96" s="20"/>
      <c r="F96" s="20"/>
      <c r="G96" s="21" t="str">
        <f>IF($A96="","",IF(COUNTIFS(Tasks!$B$3:$B$302,$A96)=0,"",COUNTIFS(Tasks!$B$3:$B$302,$A96,Tasks!$E$3:$E$302,"Done")/COUNTIFS(Tasks!$B$3:$B$302,$A96)))</f>
        <v/>
      </c>
      <c r="H96" s="16"/>
    </row>
    <row r="97" spans="1:8" ht="17.25" x14ac:dyDescent="0.4">
      <c r="A97" s="16"/>
      <c r="B97" s="16"/>
      <c r="C97" s="16"/>
      <c r="D97" s="16"/>
      <c r="E97" s="20"/>
      <c r="F97" s="20"/>
      <c r="G97" s="21" t="str">
        <f>IF($A97="","",IF(COUNTIFS(Tasks!$B$3:$B$302,$A97)=0,"",COUNTIFS(Tasks!$B$3:$B$302,$A97,Tasks!$E$3:$E$302,"Done")/COUNTIFS(Tasks!$B$3:$B$302,$A97)))</f>
        <v/>
      </c>
      <c r="H97" s="16"/>
    </row>
    <row r="98" spans="1:8" ht="17.25" x14ac:dyDescent="0.4">
      <c r="A98" s="16"/>
      <c r="B98" s="16"/>
      <c r="C98" s="16"/>
      <c r="D98" s="16"/>
      <c r="E98" s="20"/>
      <c r="F98" s="20"/>
      <c r="G98" s="21" t="str">
        <f>IF($A98="","",IF(COUNTIFS(Tasks!$B$3:$B$302,$A98)=0,"",COUNTIFS(Tasks!$B$3:$B$302,$A98,Tasks!$E$3:$E$302,"Done")/COUNTIFS(Tasks!$B$3:$B$302,$A98)))</f>
        <v/>
      </c>
      <c r="H98" s="16"/>
    </row>
    <row r="99" spans="1:8" ht="17.25" x14ac:dyDescent="0.4">
      <c r="A99" s="16"/>
      <c r="B99" s="16"/>
      <c r="C99" s="16"/>
      <c r="D99" s="16"/>
      <c r="E99" s="20"/>
      <c r="F99" s="20"/>
      <c r="G99" s="21" t="str">
        <f>IF($A99="","",IF(COUNTIFS(Tasks!$B$3:$B$302,$A99)=0,"",COUNTIFS(Tasks!$B$3:$B$302,$A99,Tasks!$E$3:$E$302,"Done")/COUNTIFS(Tasks!$B$3:$B$302,$A99)))</f>
        <v/>
      </c>
      <c r="H99" s="16"/>
    </row>
    <row r="100" spans="1:8" ht="17.25" x14ac:dyDescent="0.4">
      <c r="A100" s="16"/>
      <c r="B100" s="16"/>
      <c r="C100" s="16"/>
      <c r="D100" s="16"/>
      <c r="E100" s="20"/>
      <c r="F100" s="20"/>
      <c r="G100" s="21" t="str">
        <f>IF($A100="","",IF(COUNTIFS(Tasks!$B$3:$B$302,$A100)=0,"",COUNTIFS(Tasks!$B$3:$B$302,$A100,Tasks!$E$3:$E$302,"Done")/COUNTIFS(Tasks!$B$3:$B$302,$A100)))</f>
        <v/>
      </c>
      <c r="H100" s="16"/>
    </row>
    <row r="101" spans="1:8" ht="17.25" x14ac:dyDescent="0.4">
      <c r="A101" s="16"/>
      <c r="B101" s="16"/>
      <c r="C101" s="16"/>
      <c r="D101" s="16"/>
      <c r="E101" s="20"/>
      <c r="F101" s="20"/>
      <c r="G101" s="21" t="str">
        <f>IF($A101="","",IF(COUNTIFS(Tasks!$B$3:$B$302,$A101)=0,"",COUNTIFS(Tasks!$B$3:$B$302,$A101,Tasks!$E$3:$E$302,"Done")/COUNTIFS(Tasks!$B$3:$B$302,$A101)))</f>
        <v/>
      </c>
      <c r="H101" s="16"/>
    </row>
    <row r="102" spans="1:8" ht="17.25" x14ac:dyDescent="0.4">
      <c r="A102" s="16"/>
      <c r="B102" s="16"/>
      <c r="C102" s="16"/>
      <c r="D102" s="16"/>
      <c r="E102" s="20"/>
      <c r="F102" s="20"/>
      <c r="G102" s="21" t="str">
        <f>IF($A102="","",IF(COUNTIFS(Tasks!$B$3:$B$302,$A102)=0,"",COUNTIFS(Tasks!$B$3:$B$302,$A102,Tasks!$E$3:$E$302,"Done")/COUNTIFS(Tasks!$B$3:$B$302,$A102)))</f>
        <v/>
      </c>
      <c r="H102" s="16"/>
    </row>
  </sheetData>
  <conditionalFormatting sqref="A3:H102">
    <cfRule type="expression" dxfId="5" priority="1">
      <formula>AND($A3&lt;&gt;"",MOD(ROW(),2)=1)</formula>
    </cfRule>
  </conditionalFormatting>
  <conditionalFormatting sqref="F3:F102">
    <cfRule type="expression" dxfId="4" priority="2">
      <formula>AND(ISNUMBER($F3),$F3&lt;TODAY(),$C3&lt;&gt;"Done")</formula>
    </cfRule>
  </conditionalFormatting>
  <dataValidations count="1">
    <dataValidation type="date" operator="greaterThan" allowBlank="1" errorTitle="Date expected" error="Enter a date, e.g. 12/06/2026" sqref="E3:E102 F3:F102" xr:uid="{00000000-0002-0000-0500-000002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Lists!$B$3:$B$14</xm:f>
          </x14:formula1>
          <xm:sqref>C3:C102</xm:sqref>
        </x14:dataValidation>
        <x14:dataValidation type="list" allowBlank="1" xr:uid="{00000000-0002-0000-0500-000001000000}">
          <x14:formula1>
            <xm:f>Lists!$H$3:$H$14</xm:f>
          </x14:formula1>
          <xm:sqref>D3:D102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F172A"/>
    <pageSetUpPr fitToPage="1"/>
  </sheetPr>
  <dimension ref="A1:H302"/>
  <sheetViews>
    <sheetView workbookViewId="0">
      <pane ySplit="2" topLeftCell="A3" activePane="bottomLeft" state="frozen"/>
      <selection pane="bottomLeft" activeCell="B19" sqref="B19"/>
    </sheetView>
  </sheetViews>
  <sheetFormatPr defaultRowHeight="15" x14ac:dyDescent="0.25"/>
  <cols>
    <col min="1" max="2" width="30" customWidth="1"/>
    <col min="3" max="3" width="12" customWidth="1"/>
    <col min="4" max="4" width="10" customWidth="1"/>
    <col min="5" max="6" width="12" customWidth="1"/>
    <col min="7" max="7" width="10" customWidth="1"/>
    <col min="8" max="8" width="28" customWidth="1"/>
  </cols>
  <sheetData>
    <row r="1" spans="1:8" ht="21.95" customHeight="1" x14ac:dyDescent="0.55000000000000004">
      <c r="A1" s="26" t="s">
        <v>63</v>
      </c>
      <c r="B1" s="8" t="s">
        <v>64</v>
      </c>
    </row>
    <row r="2" spans="1:8" ht="20.100000000000001" customHeight="1" x14ac:dyDescent="0.25">
      <c r="A2" s="15" t="s">
        <v>35</v>
      </c>
      <c r="B2" s="15" t="s">
        <v>36</v>
      </c>
      <c r="C2" s="15" t="s">
        <v>65</v>
      </c>
      <c r="D2" s="15" t="s">
        <v>38</v>
      </c>
      <c r="E2" s="15" t="s">
        <v>40</v>
      </c>
      <c r="F2" s="15" t="s">
        <v>39</v>
      </c>
      <c r="G2" s="15" t="s">
        <v>66</v>
      </c>
      <c r="H2" s="15" t="s">
        <v>57</v>
      </c>
    </row>
    <row r="3" spans="1:8" ht="17.25" x14ac:dyDescent="0.4">
      <c r="A3" s="16"/>
      <c r="B3" s="16"/>
      <c r="C3" s="16"/>
      <c r="D3" s="16"/>
      <c r="E3" s="16"/>
      <c r="F3" s="20"/>
      <c r="G3" s="16"/>
      <c r="H3" s="16"/>
    </row>
    <row r="4" spans="1:8" ht="17.25" x14ac:dyDescent="0.4">
      <c r="A4" s="16"/>
      <c r="B4" s="16"/>
      <c r="C4" s="16"/>
      <c r="D4" s="16"/>
      <c r="E4" s="16"/>
      <c r="F4" s="20"/>
      <c r="G4" s="16"/>
      <c r="H4" s="16"/>
    </row>
    <row r="5" spans="1:8" ht="17.25" x14ac:dyDescent="0.4">
      <c r="A5" s="16"/>
      <c r="B5" s="16"/>
      <c r="C5" s="16"/>
      <c r="D5" s="16"/>
      <c r="E5" s="16"/>
      <c r="F5" s="20"/>
      <c r="G5" s="16"/>
      <c r="H5" s="16"/>
    </row>
    <row r="6" spans="1:8" ht="17.25" x14ac:dyDescent="0.4">
      <c r="A6" s="16"/>
      <c r="B6" s="16"/>
      <c r="C6" s="16"/>
      <c r="D6" s="16"/>
      <c r="E6" s="16"/>
      <c r="F6" s="20"/>
      <c r="G6" s="16"/>
      <c r="H6" s="16"/>
    </row>
    <row r="7" spans="1:8" ht="17.25" x14ac:dyDescent="0.4">
      <c r="A7" s="16"/>
      <c r="B7" s="16"/>
      <c r="C7" s="16"/>
      <c r="D7" s="16"/>
      <c r="E7" s="16"/>
      <c r="F7" s="20"/>
      <c r="G7" s="16"/>
      <c r="H7" s="16"/>
    </row>
    <row r="8" spans="1:8" ht="17.25" x14ac:dyDescent="0.4">
      <c r="A8" s="16"/>
      <c r="B8" s="16"/>
      <c r="C8" s="16"/>
      <c r="D8" s="16"/>
      <c r="E8" s="16"/>
      <c r="F8" s="20"/>
      <c r="G8" s="16"/>
      <c r="H8" s="16"/>
    </row>
    <row r="9" spans="1:8" ht="17.25" x14ac:dyDescent="0.4">
      <c r="A9" s="16"/>
      <c r="B9" s="16"/>
      <c r="C9" s="16"/>
      <c r="D9" s="16"/>
      <c r="E9" s="16"/>
      <c r="F9" s="20"/>
      <c r="G9" s="16"/>
      <c r="H9" s="16"/>
    </row>
    <row r="10" spans="1:8" ht="17.25" x14ac:dyDescent="0.4">
      <c r="A10" s="16"/>
      <c r="B10" s="16"/>
      <c r="C10" s="16"/>
      <c r="D10" s="16"/>
      <c r="E10" s="16"/>
      <c r="F10" s="20"/>
      <c r="G10" s="16"/>
      <c r="H10" s="16"/>
    </row>
    <row r="11" spans="1:8" ht="17.25" x14ac:dyDescent="0.4">
      <c r="A11" s="16"/>
      <c r="B11" s="16"/>
      <c r="C11" s="16"/>
      <c r="D11" s="16"/>
      <c r="E11" s="16"/>
      <c r="F11" s="20"/>
      <c r="G11" s="16"/>
      <c r="H11" s="16"/>
    </row>
    <row r="12" spans="1:8" ht="17.25" x14ac:dyDescent="0.4">
      <c r="A12" s="16"/>
      <c r="B12" s="16"/>
      <c r="C12" s="16"/>
      <c r="D12" s="16"/>
      <c r="E12" s="16"/>
      <c r="F12" s="20"/>
      <c r="G12" s="16"/>
      <c r="H12" s="16"/>
    </row>
    <row r="13" spans="1:8" ht="17.25" x14ac:dyDescent="0.4">
      <c r="A13" s="16"/>
      <c r="B13" s="16"/>
      <c r="C13" s="16"/>
      <c r="D13" s="16"/>
      <c r="E13" s="16"/>
      <c r="F13" s="20"/>
      <c r="G13" s="16"/>
      <c r="H13" s="16"/>
    </row>
    <row r="14" spans="1:8" ht="17.25" x14ac:dyDescent="0.4">
      <c r="A14" s="16"/>
      <c r="B14" s="16"/>
      <c r="C14" s="16"/>
      <c r="D14" s="16"/>
      <c r="E14" s="16"/>
      <c r="F14" s="20"/>
      <c r="G14" s="16"/>
      <c r="H14" s="16"/>
    </row>
    <row r="15" spans="1:8" ht="17.25" x14ac:dyDescent="0.4">
      <c r="A15" s="16"/>
      <c r="B15" s="16"/>
      <c r="C15" s="16"/>
      <c r="D15" s="16"/>
      <c r="E15" s="16"/>
      <c r="F15" s="20"/>
      <c r="G15" s="16"/>
      <c r="H15" s="16"/>
    </row>
    <row r="16" spans="1:8" ht="17.25" x14ac:dyDescent="0.4">
      <c r="A16" s="16"/>
      <c r="B16" s="16"/>
      <c r="C16" s="16"/>
      <c r="D16" s="16"/>
      <c r="E16" s="16"/>
      <c r="F16" s="20"/>
      <c r="G16" s="16"/>
      <c r="H16" s="16"/>
    </row>
    <row r="17" spans="1:8" ht="17.25" x14ac:dyDescent="0.4">
      <c r="A17" s="16"/>
      <c r="B17" s="16"/>
      <c r="C17" s="16"/>
      <c r="D17" s="16"/>
      <c r="E17" s="16"/>
      <c r="F17" s="20"/>
      <c r="G17" s="16"/>
      <c r="H17" s="16"/>
    </row>
    <row r="18" spans="1:8" ht="17.25" x14ac:dyDescent="0.4">
      <c r="A18" s="16"/>
      <c r="B18" s="16"/>
      <c r="C18" s="16"/>
      <c r="D18" s="16"/>
      <c r="E18" s="16"/>
      <c r="F18" s="20"/>
      <c r="G18" s="16"/>
      <c r="H18" s="16"/>
    </row>
    <row r="19" spans="1:8" ht="17.25" x14ac:dyDescent="0.4">
      <c r="A19" s="16"/>
      <c r="B19" s="16"/>
      <c r="C19" s="16"/>
      <c r="D19" s="16"/>
      <c r="E19" s="16"/>
      <c r="F19" s="20"/>
      <c r="G19" s="16"/>
      <c r="H19" s="16"/>
    </row>
    <row r="20" spans="1:8" ht="17.25" x14ac:dyDescent="0.4">
      <c r="A20" s="16"/>
      <c r="B20" s="16"/>
      <c r="C20" s="16"/>
      <c r="D20" s="16"/>
      <c r="E20" s="16"/>
      <c r="F20" s="20"/>
      <c r="G20" s="16"/>
      <c r="H20" s="16"/>
    </row>
    <row r="21" spans="1:8" ht="17.25" x14ac:dyDescent="0.4">
      <c r="A21" s="16"/>
      <c r="B21" s="16"/>
      <c r="C21" s="16"/>
      <c r="D21" s="16"/>
      <c r="E21" s="16"/>
      <c r="F21" s="20"/>
      <c r="G21" s="16"/>
      <c r="H21" s="16"/>
    </row>
    <row r="22" spans="1:8" ht="17.25" x14ac:dyDescent="0.4">
      <c r="A22" s="16"/>
      <c r="B22" s="16"/>
      <c r="C22" s="16"/>
      <c r="D22" s="16"/>
      <c r="E22" s="16"/>
      <c r="F22" s="20"/>
      <c r="G22" s="16"/>
      <c r="H22" s="16"/>
    </row>
    <row r="23" spans="1:8" ht="17.25" x14ac:dyDescent="0.4">
      <c r="A23" s="16"/>
      <c r="B23" s="16"/>
      <c r="C23" s="16"/>
      <c r="D23" s="16"/>
      <c r="E23" s="16"/>
      <c r="F23" s="20"/>
      <c r="G23" s="16"/>
      <c r="H23" s="16"/>
    </row>
    <row r="24" spans="1:8" ht="17.25" x14ac:dyDescent="0.4">
      <c r="A24" s="16"/>
      <c r="B24" s="16"/>
      <c r="C24" s="16"/>
      <c r="D24" s="16"/>
      <c r="E24" s="16"/>
      <c r="F24" s="20"/>
      <c r="G24" s="16"/>
      <c r="H24" s="16"/>
    </row>
    <row r="25" spans="1:8" ht="17.25" x14ac:dyDescent="0.4">
      <c r="A25" s="16"/>
      <c r="B25" s="16"/>
      <c r="C25" s="16"/>
      <c r="D25" s="16"/>
      <c r="E25" s="16"/>
      <c r="F25" s="20"/>
      <c r="G25" s="16"/>
      <c r="H25" s="16"/>
    </row>
    <row r="26" spans="1:8" ht="17.25" x14ac:dyDescent="0.4">
      <c r="A26" s="16"/>
      <c r="B26" s="16"/>
      <c r="C26" s="16"/>
      <c r="D26" s="16"/>
      <c r="E26" s="16"/>
      <c r="F26" s="20"/>
      <c r="G26" s="16"/>
      <c r="H26" s="16"/>
    </row>
    <row r="27" spans="1:8" ht="17.25" x14ac:dyDescent="0.4">
      <c r="A27" s="16"/>
      <c r="B27" s="16"/>
      <c r="C27" s="16"/>
      <c r="D27" s="16"/>
      <c r="E27" s="16"/>
      <c r="F27" s="20"/>
      <c r="G27" s="16"/>
      <c r="H27" s="16"/>
    </row>
    <row r="28" spans="1:8" ht="17.25" x14ac:dyDescent="0.4">
      <c r="A28" s="16"/>
      <c r="B28" s="16"/>
      <c r="C28" s="16"/>
      <c r="D28" s="16"/>
      <c r="E28" s="16"/>
      <c r="F28" s="20"/>
      <c r="G28" s="16"/>
      <c r="H28" s="16"/>
    </row>
    <row r="29" spans="1:8" ht="17.25" x14ac:dyDescent="0.4">
      <c r="A29" s="16"/>
      <c r="B29" s="16"/>
      <c r="C29" s="16"/>
      <c r="D29" s="16"/>
      <c r="E29" s="16"/>
      <c r="F29" s="20"/>
      <c r="G29" s="16"/>
      <c r="H29" s="16"/>
    </row>
    <row r="30" spans="1:8" ht="17.25" x14ac:dyDescent="0.4">
      <c r="A30" s="16"/>
      <c r="B30" s="16"/>
      <c r="C30" s="16"/>
      <c r="D30" s="16"/>
      <c r="E30" s="16"/>
      <c r="F30" s="20"/>
      <c r="G30" s="16"/>
      <c r="H30" s="16"/>
    </row>
    <row r="31" spans="1:8" ht="17.25" x14ac:dyDescent="0.4">
      <c r="A31" s="16"/>
      <c r="B31" s="16"/>
      <c r="C31" s="16"/>
      <c r="D31" s="16"/>
      <c r="E31" s="16"/>
      <c r="F31" s="20"/>
      <c r="G31" s="16"/>
      <c r="H31" s="16"/>
    </row>
    <row r="32" spans="1:8" ht="17.25" x14ac:dyDescent="0.4">
      <c r="A32" s="16"/>
      <c r="B32" s="16"/>
      <c r="C32" s="16"/>
      <c r="D32" s="16"/>
      <c r="E32" s="16"/>
      <c r="F32" s="20"/>
      <c r="G32" s="16"/>
      <c r="H32" s="16"/>
    </row>
    <row r="33" spans="1:8" ht="17.25" x14ac:dyDescent="0.4">
      <c r="A33" s="16"/>
      <c r="B33" s="16"/>
      <c r="C33" s="16"/>
      <c r="D33" s="16"/>
      <c r="E33" s="16"/>
      <c r="F33" s="20"/>
      <c r="G33" s="16"/>
      <c r="H33" s="16"/>
    </row>
    <row r="34" spans="1:8" ht="17.25" x14ac:dyDescent="0.4">
      <c r="A34" s="16"/>
      <c r="B34" s="16"/>
      <c r="C34" s="16"/>
      <c r="D34" s="16"/>
      <c r="E34" s="16"/>
      <c r="F34" s="20"/>
      <c r="G34" s="16"/>
      <c r="H34" s="16"/>
    </row>
    <row r="35" spans="1:8" ht="17.25" x14ac:dyDescent="0.4">
      <c r="A35" s="16"/>
      <c r="B35" s="16"/>
      <c r="C35" s="16"/>
      <c r="D35" s="16"/>
      <c r="E35" s="16"/>
      <c r="F35" s="20"/>
      <c r="G35" s="16"/>
      <c r="H35" s="16"/>
    </row>
    <row r="36" spans="1:8" ht="17.25" x14ac:dyDescent="0.4">
      <c r="A36" s="16"/>
      <c r="B36" s="16"/>
      <c r="C36" s="16"/>
      <c r="D36" s="16"/>
      <c r="E36" s="16"/>
      <c r="F36" s="20"/>
      <c r="G36" s="16"/>
      <c r="H36" s="16"/>
    </row>
    <row r="37" spans="1:8" ht="17.25" x14ac:dyDescent="0.4">
      <c r="A37" s="16"/>
      <c r="B37" s="16"/>
      <c r="C37" s="16"/>
      <c r="D37" s="16"/>
      <c r="E37" s="16"/>
      <c r="F37" s="20"/>
      <c r="G37" s="16"/>
      <c r="H37" s="16"/>
    </row>
    <row r="38" spans="1:8" ht="17.25" x14ac:dyDescent="0.4">
      <c r="A38" s="16"/>
      <c r="B38" s="16"/>
      <c r="C38" s="16"/>
      <c r="D38" s="16"/>
      <c r="E38" s="16"/>
      <c r="F38" s="20"/>
      <c r="G38" s="16"/>
      <c r="H38" s="16"/>
    </row>
    <row r="39" spans="1:8" ht="17.25" x14ac:dyDescent="0.4">
      <c r="A39" s="16"/>
      <c r="B39" s="16"/>
      <c r="C39" s="16"/>
      <c r="D39" s="16"/>
      <c r="E39" s="16"/>
      <c r="F39" s="20"/>
      <c r="G39" s="16"/>
      <c r="H39" s="16"/>
    </row>
    <row r="40" spans="1:8" ht="17.25" x14ac:dyDescent="0.4">
      <c r="A40" s="16"/>
      <c r="B40" s="16"/>
      <c r="C40" s="16"/>
      <c r="D40" s="16"/>
      <c r="E40" s="16"/>
      <c r="F40" s="20"/>
      <c r="G40" s="16"/>
      <c r="H40" s="16"/>
    </row>
    <row r="41" spans="1:8" ht="17.25" x14ac:dyDescent="0.4">
      <c r="A41" s="16"/>
      <c r="B41" s="16"/>
      <c r="C41" s="16"/>
      <c r="D41" s="16"/>
      <c r="E41" s="16"/>
      <c r="F41" s="20"/>
      <c r="G41" s="16"/>
      <c r="H41" s="16"/>
    </row>
    <row r="42" spans="1:8" ht="17.25" x14ac:dyDescent="0.4">
      <c r="A42" s="16"/>
      <c r="B42" s="16"/>
      <c r="C42" s="16"/>
      <c r="D42" s="16"/>
      <c r="E42" s="16"/>
      <c r="F42" s="20"/>
      <c r="G42" s="16"/>
      <c r="H42" s="16"/>
    </row>
    <row r="43" spans="1:8" ht="17.25" x14ac:dyDescent="0.4">
      <c r="A43" s="16"/>
      <c r="B43" s="16"/>
      <c r="C43" s="16"/>
      <c r="D43" s="16"/>
      <c r="E43" s="16"/>
      <c r="F43" s="20"/>
      <c r="G43" s="16"/>
      <c r="H43" s="16"/>
    </row>
    <row r="44" spans="1:8" ht="17.25" x14ac:dyDescent="0.4">
      <c r="A44" s="16"/>
      <c r="B44" s="16"/>
      <c r="C44" s="16"/>
      <c r="D44" s="16"/>
      <c r="E44" s="16"/>
      <c r="F44" s="20"/>
      <c r="G44" s="16"/>
      <c r="H44" s="16"/>
    </row>
    <row r="45" spans="1:8" ht="17.25" x14ac:dyDescent="0.4">
      <c r="A45" s="16"/>
      <c r="B45" s="16"/>
      <c r="C45" s="16"/>
      <c r="D45" s="16"/>
      <c r="E45" s="16"/>
      <c r="F45" s="20"/>
      <c r="G45" s="16"/>
      <c r="H45" s="16"/>
    </row>
    <row r="46" spans="1:8" ht="17.25" x14ac:dyDescent="0.4">
      <c r="A46" s="16"/>
      <c r="B46" s="16"/>
      <c r="C46" s="16"/>
      <c r="D46" s="16"/>
      <c r="E46" s="16"/>
      <c r="F46" s="20"/>
      <c r="G46" s="16"/>
      <c r="H46" s="16"/>
    </row>
    <row r="47" spans="1:8" ht="17.25" x14ac:dyDescent="0.4">
      <c r="A47" s="16"/>
      <c r="B47" s="16"/>
      <c r="C47" s="16"/>
      <c r="D47" s="16"/>
      <c r="E47" s="16"/>
      <c r="F47" s="20"/>
      <c r="G47" s="16"/>
      <c r="H47" s="16"/>
    </row>
    <row r="48" spans="1:8" ht="17.25" x14ac:dyDescent="0.4">
      <c r="A48" s="16"/>
      <c r="B48" s="16"/>
      <c r="C48" s="16"/>
      <c r="D48" s="16"/>
      <c r="E48" s="16"/>
      <c r="F48" s="20"/>
      <c r="G48" s="16"/>
      <c r="H48" s="16"/>
    </row>
    <row r="49" spans="1:8" ht="17.25" x14ac:dyDescent="0.4">
      <c r="A49" s="16"/>
      <c r="B49" s="16"/>
      <c r="C49" s="16"/>
      <c r="D49" s="16"/>
      <c r="E49" s="16"/>
      <c r="F49" s="20"/>
      <c r="G49" s="16"/>
      <c r="H49" s="16"/>
    </row>
    <row r="50" spans="1:8" ht="17.25" x14ac:dyDescent="0.4">
      <c r="A50" s="16"/>
      <c r="B50" s="16"/>
      <c r="C50" s="16"/>
      <c r="D50" s="16"/>
      <c r="E50" s="16"/>
      <c r="F50" s="20"/>
      <c r="G50" s="16"/>
      <c r="H50" s="16"/>
    </row>
    <row r="51" spans="1:8" ht="17.25" x14ac:dyDescent="0.4">
      <c r="A51" s="16"/>
      <c r="B51" s="16"/>
      <c r="C51" s="16"/>
      <c r="D51" s="16"/>
      <c r="E51" s="16"/>
      <c r="F51" s="20"/>
      <c r="G51" s="16"/>
      <c r="H51" s="16"/>
    </row>
    <row r="52" spans="1:8" ht="17.25" x14ac:dyDescent="0.4">
      <c r="A52" s="16"/>
      <c r="B52" s="16"/>
      <c r="C52" s="16"/>
      <c r="D52" s="16"/>
      <c r="E52" s="16"/>
      <c r="F52" s="20"/>
      <c r="G52" s="16"/>
      <c r="H52" s="16"/>
    </row>
    <row r="53" spans="1:8" ht="17.25" x14ac:dyDescent="0.4">
      <c r="A53" s="16"/>
      <c r="B53" s="16"/>
      <c r="C53" s="16"/>
      <c r="D53" s="16"/>
      <c r="E53" s="16"/>
      <c r="F53" s="20"/>
      <c r="G53" s="16"/>
      <c r="H53" s="16"/>
    </row>
    <row r="54" spans="1:8" ht="17.25" x14ac:dyDescent="0.4">
      <c r="A54" s="16"/>
      <c r="B54" s="16"/>
      <c r="C54" s="16"/>
      <c r="D54" s="16"/>
      <c r="E54" s="16"/>
      <c r="F54" s="20"/>
      <c r="G54" s="16"/>
      <c r="H54" s="16"/>
    </row>
    <row r="55" spans="1:8" ht="17.25" x14ac:dyDescent="0.4">
      <c r="A55" s="16"/>
      <c r="B55" s="16"/>
      <c r="C55" s="16"/>
      <c r="D55" s="16"/>
      <c r="E55" s="16"/>
      <c r="F55" s="20"/>
      <c r="G55" s="16"/>
      <c r="H55" s="16"/>
    </row>
    <row r="56" spans="1:8" ht="17.25" x14ac:dyDescent="0.4">
      <c r="A56" s="16"/>
      <c r="B56" s="16"/>
      <c r="C56" s="16"/>
      <c r="D56" s="16"/>
      <c r="E56" s="16"/>
      <c r="F56" s="20"/>
      <c r="G56" s="16"/>
      <c r="H56" s="16"/>
    </row>
    <row r="57" spans="1:8" ht="17.25" x14ac:dyDescent="0.4">
      <c r="A57" s="16"/>
      <c r="B57" s="16"/>
      <c r="C57" s="16"/>
      <c r="D57" s="16"/>
      <c r="E57" s="16"/>
      <c r="F57" s="20"/>
      <c r="G57" s="16"/>
      <c r="H57" s="16"/>
    </row>
    <row r="58" spans="1:8" ht="17.25" x14ac:dyDescent="0.4">
      <c r="A58" s="16"/>
      <c r="B58" s="16"/>
      <c r="C58" s="16"/>
      <c r="D58" s="16"/>
      <c r="E58" s="16"/>
      <c r="F58" s="20"/>
      <c r="G58" s="16"/>
      <c r="H58" s="16"/>
    </row>
    <row r="59" spans="1:8" ht="17.25" x14ac:dyDescent="0.4">
      <c r="A59" s="16"/>
      <c r="B59" s="16"/>
      <c r="C59" s="16"/>
      <c r="D59" s="16"/>
      <c r="E59" s="16"/>
      <c r="F59" s="20"/>
      <c r="G59" s="16"/>
      <c r="H59" s="16"/>
    </row>
    <row r="60" spans="1:8" ht="17.25" x14ac:dyDescent="0.4">
      <c r="A60" s="16"/>
      <c r="B60" s="16"/>
      <c r="C60" s="16"/>
      <c r="D60" s="16"/>
      <c r="E60" s="16"/>
      <c r="F60" s="20"/>
      <c r="G60" s="16"/>
      <c r="H60" s="16"/>
    </row>
    <row r="61" spans="1:8" ht="17.25" x14ac:dyDescent="0.4">
      <c r="A61" s="16"/>
      <c r="B61" s="16"/>
      <c r="C61" s="16"/>
      <c r="D61" s="16"/>
      <c r="E61" s="16"/>
      <c r="F61" s="20"/>
      <c r="G61" s="16"/>
      <c r="H61" s="16"/>
    </row>
    <row r="62" spans="1:8" ht="17.25" x14ac:dyDescent="0.4">
      <c r="A62" s="16"/>
      <c r="B62" s="16"/>
      <c r="C62" s="16"/>
      <c r="D62" s="16"/>
      <c r="E62" s="16"/>
      <c r="F62" s="20"/>
      <c r="G62" s="16"/>
      <c r="H62" s="16"/>
    </row>
    <row r="63" spans="1:8" ht="17.25" x14ac:dyDescent="0.4">
      <c r="A63" s="16"/>
      <c r="B63" s="16"/>
      <c r="C63" s="16"/>
      <c r="D63" s="16"/>
      <c r="E63" s="16"/>
      <c r="F63" s="20"/>
      <c r="G63" s="16"/>
      <c r="H63" s="16"/>
    </row>
    <row r="64" spans="1:8" ht="17.25" x14ac:dyDescent="0.4">
      <c r="A64" s="16"/>
      <c r="B64" s="16"/>
      <c r="C64" s="16"/>
      <c r="D64" s="16"/>
      <c r="E64" s="16"/>
      <c r="F64" s="20"/>
      <c r="G64" s="16"/>
      <c r="H64" s="16"/>
    </row>
    <row r="65" spans="1:8" ht="17.25" x14ac:dyDescent="0.4">
      <c r="A65" s="16"/>
      <c r="B65" s="16"/>
      <c r="C65" s="16"/>
      <c r="D65" s="16"/>
      <c r="E65" s="16"/>
      <c r="F65" s="20"/>
      <c r="G65" s="16"/>
      <c r="H65" s="16"/>
    </row>
    <row r="66" spans="1:8" ht="17.25" x14ac:dyDescent="0.4">
      <c r="A66" s="16"/>
      <c r="B66" s="16"/>
      <c r="C66" s="16"/>
      <c r="D66" s="16"/>
      <c r="E66" s="16"/>
      <c r="F66" s="20"/>
      <c r="G66" s="16"/>
      <c r="H66" s="16"/>
    </row>
    <row r="67" spans="1:8" ht="17.25" x14ac:dyDescent="0.4">
      <c r="A67" s="16"/>
      <c r="B67" s="16"/>
      <c r="C67" s="16"/>
      <c r="D67" s="16"/>
      <c r="E67" s="16"/>
      <c r="F67" s="20"/>
      <c r="G67" s="16"/>
      <c r="H67" s="16"/>
    </row>
    <row r="68" spans="1:8" ht="17.25" x14ac:dyDescent="0.4">
      <c r="A68" s="16"/>
      <c r="B68" s="16"/>
      <c r="C68" s="16"/>
      <c r="D68" s="16"/>
      <c r="E68" s="16"/>
      <c r="F68" s="20"/>
      <c r="G68" s="16"/>
      <c r="H68" s="16"/>
    </row>
    <row r="69" spans="1:8" ht="17.25" x14ac:dyDescent="0.4">
      <c r="A69" s="16"/>
      <c r="B69" s="16"/>
      <c r="C69" s="16"/>
      <c r="D69" s="16"/>
      <c r="E69" s="16"/>
      <c r="F69" s="20"/>
      <c r="G69" s="16"/>
      <c r="H69" s="16"/>
    </row>
    <row r="70" spans="1:8" ht="17.25" x14ac:dyDescent="0.4">
      <c r="A70" s="16"/>
      <c r="B70" s="16"/>
      <c r="C70" s="16"/>
      <c r="D70" s="16"/>
      <c r="E70" s="16"/>
      <c r="F70" s="20"/>
      <c r="G70" s="16"/>
      <c r="H70" s="16"/>
    </row>
    <row r="71" spans="1:8" ht="17.25" x14ac:dyDescent="0.4">
      <c r="A71" s="16"/>
      <c r="B71" s="16"/>
      <c r="C71" s="16"/>
      <c r="D71" s="16"/>
      <c r="E71" s="16"/>
      <c r="F71" s="20"/>
      <c r="G71" s="16"/>
      <c r="H71" s="16"/>
    </row>
    <row r="72" spans="1:8" ht="17.25" x14ac:dyDescent="0.4">
      <c r="A72" s="16"/>
      <c r="B72" s="16"/>
      <c r="C72" s="16"/>
      <c r="D72" s="16"/>
      <c r="E72" s="16"/>
      <c r="F72" s="20"/>
      <c r="G72" s="16"/>
      <c r="H72" s="16"/>
    </row>
    <row r="73" spans="1:8" ht="17.25" x14ac:dyDescent="0.4">
      <c r="A73" s="16"/>
      <c r="B73" s="16"/>
      <c r="C73" s="16"/>
      <c r="D73" s="16"/>
      <c r="E73" s="16"/>
      <c r="F73" s="20"/>
      <c r="G73" s="16"/>
      <c r="H73" s="16"/>
    </row>
    <row r="74" spans="1:8" ht="17.25" x14ac:dyDescent="0.4">
      <c r="A74" s="16"/>
      <c r="B74" s="16"/>
      <c r="C74" s="16"/>
      <c r="D74" s="16"/>
      <c r="E74" s="16"/>
      <c r="F74" s="20"/>
      <c r="G74" s="16"/>
      <c r="H74" s="16"/>
    </row>
    <row r="75" spans="1:8" ht="17.25" x14ac:dyDescent="0.4">
      <c r="A75" s="16"/>
      <c r="B75" s="16"/>
      <c r="C75" s="16"/>
      <c r="D75" s="16"/>
      <c r="E75" s="16"/>
      <c r="F75" s="20"/>
      <c r="G75" s="16"/>
      <c r="H75" s="16"/>
    </row>
    <row r="76" spans="1:8" ht="17.25" x14ac:dyDescent="0.4">
      <c r="A76" s="16"/>
      <c r="B76" s="16"/>
      <c r="C76" s="16"/>
      <c r="D76" s="16"/>
      <c r="E76" s="16"/>
      <c r="F76" s="20"/>
      <c r="G76" s="16"/>
      <c r="H76" s="16"/>
    </row>
    <row r="77" spans="1:8" ht="17.25" x14ac:dyDescent="0.4">
      <c r="A77" s="16"/>
      <c r="B77" s="16"/>
      <c r="C77" s="16"/>
      <c r="D77" s="16"/>
      <c r="E77" s="16"/>
      <c r="F77" s="20"/>
      <c r="G77" s="16"/>
      <c r="H77" s="16"/>
    </row>
    <row r="78" spans="1:8" ht="17.25" x14ac:dyDescent="0.4">
      <c r="A78" s="16"/>
      <c r="B78" s="16"/>
      <c r="C78" s="16"/>
      <c r="D78" s="16"/>
      <c r="E78" s="16"/>
      <c r="F78" s="20"/>
      <c r="G78" s="16"/>
      <c r="H78" s="16"/>
    </row>
    <row r="79" spans="1:8" ht="17.25" x14ac:dyDescent="0.4">
      <c r="A79" s="16"/>
      <c r="B79" s="16"/>
      <c r="C79" s="16"/>
      <c r="D79" s="16"/>
      <c r="E79" s="16"/>
      <c r="F79" s="20"/>
      <c r="G79" s="16"/>
      <c r="H79" s="16"/>
    </row>
    <row r="80" spans="1:8" ht="17.25" x14ac:dyDescent="0.4">
      <c r="A80" s="16"/>
      <c r="B80" s="16"/>
      <c r="C80" s="16"/>
      <c r="D80" s="16"/>
      <c r="E80" s="16"/>
      <c r="F80" s="20"/>
      <c r="G80" s="16"/>
      <c r="H80" s="16"/>
    </row>
    <row r="81" spans="1:8" ht="17.25" x14ac:dyDescent="0.4">
      <c r="A81" s="16"/>
      <c r="B81" s="16"/>
      <c r="C81" s="16"/>
      <c r="D81" s="16"/>
      <c r="E81" s="16"/>
      <c r="F81" s="20"/>
      <c r="G81" s="16"/>
      <c r="H81" s="16"/>
    </row>
    <row r="82" spans="1:8" ht="17.25" x14ac:dyDescent="0.4">
      <c r="A82" s="16"/>
      <c r="B82" s="16"/>
      <c r="C82" s="16"/>
      <c r="D82" s="16"/>
      <c r="E82" s="16"/>
      <c r="F82" s="20"/>
      <c r="G82" s="16"/>
      <c r="H82" s="16"/>
    </row>
    <row r="83" spans="1:8" ht="17.25" x14ac:dyDescent="0.4">
      <c r="A83" s="16"/>
      <c r="B83" s="16"/>
      <c r="C83" s="16"/>
      <c r="D83" s="16"/>
      <c r="E83" s="16"/>
      <c r="F83" s="20"/>
      <c r="G83" s="16"/>
      <c r="H83" s="16"/>
    </row>
    <row r="84" spans="1:8" ht="17.25" x14ac:dyDescent="0.4">
      <c r="A84" s="16"/>
      <c r="B84" s="16"/>
      <c r="C84" s="16"/>
      <c r="D84" s="16"/>
      <c r="E84" s="16"/>
      <c r="F84" s="20"/>
      <c r="G84" s="16"/>
      <c r="H84" s="16"/>
    </row>
    <row r="85" spans="1:8" ht="17.25" x14ac:dyDescent="0.4">
      <c r="A85" s="16"/>
      <c r="B85" s="16"/>
      <c r="C85" s="16"/>
      <c r="D85" s="16"/>
      <c r="E85" s="16"/>
      <c r="F85" s="20"/>
      <c r="G85" s="16"/>
      <c r="H85" s="16"/>
    </row>
    <row r="86" spans="1:8" ht="17.25" x14ac:dyDescent="0.4">
      <c r="A86" s="16"/>
      <c r="B86" s="16"/>
      <c r="C86" s="16"/>
      <c r="D86" s="16"/>
      <c r="E86" s="16"/>
      <c r="F86" s="20"/>
      <c r="G86" s="16"/>
      <c r="H86" s="16"/>
    </row>
    <row r="87" spans="1:8" ht="17.25" x14ac:dyDescent="0.4">
      <c r="A87" s="16"/>
      <c r="B87" s="16"/>
      <c r="C87" s="16"/>
      <c r="D87" s="16"/>
      <c r="E87" s="16"/>
      <c r="F87" s="20"/>
      <c r="G87" s="16"/>
      <c r="H87" s="16"/>
    </row>
    <row r="88" spans="1:8" ht="17.25" x14ac:dyDescent="0.4">
      <c r="A88" s="16"/>
      <c r="B88" s="16"/>
      <c r="C88" s="16"/>
      <c r="D88" s="16"/>
      <c r="E88" s="16"/>
      <c r="F88" s="20"/>
      <c r="G88" s="16"/>
      <c r="H88" s="16"/>
    </row>
    <row r="89" spans="1:8" ht="17.25" x14ac:dyDescent="0.4">
      <c r="A89" s="16"/>
      <c r="B89" s="16"/>
      <c r="C89" s="16"/>
      <c r="D89" s="16"/>
      <c r="E89" s="16"/>
      <c r="F89" s="20"/>
      <c r="G89" s="16"/>
      <c r="H89" s="16"/>
    </row>
    <row r="90" spans="1:8" ht="17.25" x14ac:dyDescent="0.4">
      <c r="A90" s="16"/>
      <c r="B90" s="16"/>
      <c r="C90" s="16"/>
      <c r="D90" s="16"/>
      <c r="E90" s="16"/>
      <c r="F90" s="20"/>
      <c r="G90" s="16"/>
      <c r="H90" s="16"/>
    </row>
    <row r="91" spans="1:8" ht="17.25" x14ac:dyDescent="0.4">
      <c r="A91" s="16"/>
      <c r="B91" s="16"/>
      <c r="C91" s="16"/>
      <c r="D91" s="16"/>
      <c r="E91" s="16"/>
      <c r="F91" s="20"/>
      <c r="G91" s="16"/>
      <c r="H91" s="16"/>
    </row>
    <row r="92" spans="1:8" ht="17.25" x14ac:dyDescent="0.4">
      <c r="A92" s="16"/>
      <c r="B92" s="16"/>
      <c r="C92" s="16"/>
      <c r="D92" s="16"/>
      <c r="E92" s="16"/>
      <c r="F92" s="20"/>
      <c r="G92" s="16"/>
      <c r="H92" s="16"/>
    </row>
    <row r="93" spans="1:8" ht="17.25" x14ac:dyDescent="0.4">
      <c r="A93" s="16"/>
      <c r="B93" s="16"/>
      <c r="C93" s="16"/>
      <c r="D93" s="16"/>
      <c r="E93" s="16"/>
      <c r="F93" s="20"/>
      <c r="G93" s="16"/>
      <c r="H93" s="16"/>
    </row>
    <row r="94" spans="1:8" ht="17.25" x14ac:dyDescent="0.4">
      <c r="A94" s="16"/>
      <c r="B94" s="16"/>
      <c r="C94" s="16"/>
      <c r="D94" s="16"/>
      <c r="E94" s="16"/>
      <c r="F94" s="20"/>
      <c r="G94" s="16"/>
      <c r="H94" s="16"/>
    </row>
    <row r="95" spans="1:8" ht="17.25" x14ac:dyDescent="0.4">
      <c r="A95" s="16"/>
      <c r="B95" s="16"/>
      <c r="C95" s="16"/>
      <c r="D95" s="16"/>
      <c r="E95" s="16"/>
      <c r="F95" s="20"/>
      <c r="G95" s="16"/>
      <c r="H95" s="16"/>
    </row>
    <row r="96" spans="1:8" ht="17.25" x14ac:dyDescent="0.4">
      <c r="A96" s="16"/>
      <c r="B96" s="16"/>
      <c r="C96" s="16"/>
      <c r="D96" s="16"/>
      <c r="E96" s="16"/>
      <c r="F96" s="20"/>
      <c r="G96" s="16"/>
      <c r="H96" s="16"/>
    </row>
    <row r="97" spans="1:8" ht="17.25" x14ac:dyDescent="0.4">
      <c r="A97" s="16"/>
      <c r="B97" s="16"/>
      <c r="C97" s="16"/>
      <c r="D97" s="16"/>
      <c r="E97" s="16"/>
      <c r="F97" s="20"/>
      <c r="G97" s="16"/>
      <c r="H97" s="16"/>
    </row>
    <row r="98" spans="1:8" ht="17.25" x14ac:dyDescent="0.4">
      <c r="A98" s="16"/>
      <c r="B98" s="16"/>
      <c r="C98" s="16"/>
      <c r="D98" s="16"/>
      <c r="E98" s="16"/>
      <c r="F98" s="20"/>
      <c r="G98" s="16"/>
      <c r="H98" s="16"/>
    </row>
    <row r="99" spans="1:8" ht="17.25" x14ac:dyDescent="0.4">
      <c r="A99" s="16"/>
      <c r="B99" s="16"/>
      <c r="C99" s="16"/>
      <c r="D99" s="16"/>
      <c r="E99" s="16"/>
      <c r="F99" s="20"/>
      <c r="G99" s="16"/>
      <c r="H99" s="16"/>
    </row>
    <row r="100" spans="1:8" ht="17.25" x14ac:dyDescent="0.4">
      <c r="A100" s="16"/>
      <c r="B100" s="16"/>
      <c r="C100" s="16"/>
      <c r="D100" s="16"/>
      <c r="E100" s="16"/>
      <c r="F100" s="20"/>
      <c r="G100" s="16"/>
      <c r="H100" s="16"/>
    </row>
    <row r="101" spans="1:8" ht="17.25" x14ac:dyDescent="0.4">
      <c r="A101" s="16"/>
      <c r="B101" s="16"/>
      <c r="C101" s="16"/>
      <c r="D101" s="16"/>
      <c r="E101" s="16"/>
      <c r="F101" s="20"/>
      <c r="G101" s="16"/>
      <c r="H101" s="16"/>
    </row>
    <row r="102" spans="1:8" ht="17.25" x14ac:dyDescent="0.4">
      <c r="A102" s="16"/>
      <c r="B102" s="16"/>
      <c r="C102" s="16"/>
      <c r="D102" s="16"/>
      <c r="E102" s="16"/>
      <c r="F102" s="20"/>
      <c r="G102" s="16"/>
      <c r="H102" s="16"/>
    </row>
    <row r="103" spans="1:8" ht="17.25" x14ac:dyDescent="0.4">
      <c r="A103" s="16"/>
      <c r="B103" s="16"/>
      <c r="C103" s="16"/>
      <c r="D103" s="16"/>
      <c r="E103" s="16"/>
      <c r="F103" s="20"/>
      <c r="G103" s="16"/>
      <c r="H103" s="16"/>
    </row>
    <row r="104" spans="1:8" ht="17.25" x14ac:dyDescent="0.4">
      <c r="A104" s="16"/>
      <c r="B104" s="16"/>
      <c r="C104" s="16"/>
      <c r="D104" s="16"/>
      <c r="E104" s="16"/>
      <c r="F104" s="20"/>
      <c r="G104" s="16"/>
      <c r="H104" s="16"/>
    </row>
    <row r="105" spans="1:8" ht="17.25" x14ac:dyDescent="0.4">
      <c r="A105" s="16"/>
      <c r="B105" s="16"/>
      <c r="C105" s="16"/>
      <c r="D105" s="16"/>
      <c r="E105" s="16"/>
      <c r="F105" s="20"/>
      <c r="G105" s="16"/>
      <c r="H105" s="16"/>
    </row>
    <row r="106" spans="1:8" ht="17.25" x14ac:dyDescent="0.4">
      <c r="A106" s="16"/>
      <c r="B106" s="16"/>
      <c r="C106" s="16"/>
      <c r="D106" s="16"/>
      <c r="E106" s="16"/>
      <c r="F106" s="20"/>
      <c r="G106" s="16"/>
      <c r="H106" s="16"/>
    </row>
    <row r="107" spans="1:8" ht="17.25" x14ac:dyDescent="0.4">
      <c r="A107" s="16"/>
      <c r="B107" s="16"/>
      <c r="C107" s="16"/>
      <c r="D107" s="16"/>
      <c r="E107" s="16"/>
      <c r="F107" s="20"/>
      <c r="G107" s="16"/>
      <c r="H107" s="16"/>
    </row>
    <row r="108" spans="1:8" ht="17.25" x14ac:dyDescent="0.4">
      <c r="A108" s="16"/>
      <c r="B108" s="16"/>
      <c r="C108" s="16"/>
      <c r="D108" s="16"/>
      <c r="E108" s="16"/>
      <c r="F108" s="20"/>
      <c r="G108" s="16"/>
      <c r="H108" s="16"/>
    </row>
    <row r="109" spans="1:8" ht="17.25" x14ac:dyDescent="0.4">
      <c r="A109" s="16"/>
      <c r="B109" s="16"/>
      <c r="C109" s="16"/>
      <c r="D109" s="16"/>
      <c r="E109" s="16"/>
      <c r="F109" s="20"/>
      <c r="G109" s="16"/>
      <c r="H109" s="16"/>
    </row>
    <row r="110" spans="1:8" ht="17.25" x14ac:dyDescent="0.4">
      <c r="A110" s="16"/>
      <c r="B110" s="16"/>
      <c r="C110" s="16"/>
      <c r="D110" s="16"/>
      <c r="E110" s="16"/>
      <c r="F110" s="20"/>
      <c r="G110" s="16"/>
      <c r="H110" s="16"/>
    </row>
    <row r="111" spans="1:8" ht="17.25" x14ac:dyDescent="0.4">
      <c r="A111" s="16"/>
      <c r="B111" s="16"/>
      <c r="C111" s="16"/>
      <c r="D111" s="16"/>
      <c r="E111" s="16"/>
      <c r="F111" s="20"/>
      <c r="G111" s="16"/>
      <c r="H111" s="16"/>
    </row>
    <row r="112" spans="1:8" ht="17.25" x14ac:dyDescent="0.4">
      <c r="A112" s="16"/>
      <c r="B112" s="16"/>
      <c r="C112" s="16"/>
      <c r="D112" s="16"/>
      <c r="E112" s="16"/>
      <c r="F112" s="20"/>
      <c r="G112" s="16"/>
      <c r="H112" s="16"/>
    </row>
    <row r="113" spans="1:8" ht="17.25" x14ac:dyDescent="0.4">
      <c r="A113" s="16"/>
      <c r="B113" s="16"/>
      <c r="C113" s="16"/>
      <c r="D113" s="16"/>
      <c r="E113" s="16"/>
      <c r="F113" s="20"/>
      <c r="G113" s="16"/>
      <c r="H113" s="16"/>
    </row>
    <row r="114" spans="1:8" ht="17.25" x14ac:dyDescent="0.4">
      <c r="A114" s="16"/>
      <c r="B114" s="16"/>
      <c r="C114" s="16"/>
      <c r="D114" s="16"/>
      <c r="E114" s="16"/>
      <c r="F114" s="20"/>
      <c r="G114" s="16"/>
      <c r="H114" s="16"/>
    </row>
    <row r="115" spans="1:8" ht="17.25" x14ac:dyDescent="0.4">
      <c r="A115" s="16"/>
      <c r="B115" s="16"/>
      <c r="C115" s="16"/>
      <c r="D115" s="16"/>
      <c r="E115" s="16"/>
      <c r="F115" s="20"/>
      <c r="G115" s="16"/>
      <c r="H115" s="16"/>
    </row>
    <row r="116" spans="1:8" ht="17.25" x14ac:dyDescent="0.4">
      <c r="A116" s="16"/>
      <c r="B116" s="16"/>
      <c r="C116" s="16"/>
      <c r="D116" s="16"/>
      <c r="E116" s="16"/>
      <c r="F116" s="20"/>
      <c r="G116" s="16"/>
      <c r="H116" s="16"/>
    </row>
    <row r="117" spans="1:8" ht="17.25" x14ac:dyDescent="0.4">
      <c r="A117" s="16"/>
      <c r="B117" s="16"/>
      <c r="C117" s="16"/>
      <c r="D117" s="16"/>
      <c r="E117" s="16"/>
      <c r="F117" s="20"/>
      <c r="G117" s="16"/>
      <c r="H117" s="16"/>
    </row>
    <row r="118" spans="1:8" ht="17.25" x14ac:dyDescent="0.4">
      <c r="A118" s="16"/>
      <c r="B118" s="16"/>
      <c r="C118" s="16"/>
      <c r="D118" s="16"/>
      <c r="E118" s="16"/>
      <c r="F118" s="20"/>
      <c r="G118" s="16"/>
      <c r="H118" s="16"/>
    </row>
    <row r="119" spans="1:8" ht="17.25" x14ac:dyDescent="0.4">
      <c r="A119" s="16"/>
      <c r="B119" s="16"/>
      <c r="C119" s="16"/>
      <c r="D119" s="16"/>
      <c r="E119" s="16"/>
      <c r="F119" s="20"/>
      <c r="G119" s="16"/>
      <c r="H119" s="16"/>
    </row>
    <row r="120" spans="1:8" ht="17.25" x14ac:dyDescent="0.4">
      <c r="A120" s="16"/>
      <c r="B120" s="16"/>
      <c r="C120" s="16"/>
      <c r="D120" s="16"/>
      <c r="E120" s="16"/>
      <c r="F120" s="20"/>
      <c r="G120" s="16"/>
      <c r="H120" s="16"/>
    </row>
    <row r="121" spans="1:8" ht="17.25" x14ac:dyDescent="0.4">
      <c r="A121" s="16"/>
      <c r="B121" s="16"/>
      <c r="C121" s="16"/>
      <c r="D121" s="16"/>
      <c r="E121" s="16"/>
      <c r="F121" s="20"/>
      <c r="G121" s="16"/>
      <c r="H121" s="16"/>
    </row>
    <row r="122" spans="1:8" ht="17.25" x14ac:dyDescent="0.4">
      <c r="A122" s="16"/>
      <c r="B122" s="16"/>
      <c r="C122" s="16"/>
      <c r="D122" s="16"/>
      <c r="E122" s="16"/>
      <c r="F122" s="20"/>
      <c r="G122" s="16"/>
      <c r="H122" s="16"/>
    </row>
    <row r="123" spans="1:8" ht="17.25" x14ac:dyDescent="0.4">
      <c r="A123" s="16"/>
      <c r="B123" s="16"/>
      <c r="C123" s="16"/>
      <c r="D123" s="16"/>
      <c r="E123" s="16"/>
      <c r="F123" s="20"/>
      <c r="G123" s="16"/>
      <c r="H123" s="16"/>
    </row>
    <row r="124" spans="1:8" ht="17.25" x14ac:dyDescent="0.4">
      <c r="A124" s="16"/>
      <c r="B124" s="16"/>
      <c r="C124" s="16"/>
      <c r="D124" s="16"/>
      <c r="E124" s="16"/>
      <c r="F124" s="20"/>
      <c r="G124" s="16"/>
      <c r="H124" s="16"/>
    </row>
    <row r="125" spans="1:8" ht="17.25" x14ac:dyDescent="0.4">
      <c r="A125" s="16"/>
      <c r="B125" s="16"/>
      <c r="C125" s="16"/>
      <c r="D125" s="16"/>
      <c r="E125" s="16"/>
      <c r="F125" s="20"/>
      <c r="G125" s="16"/>
      <c r="H125" s="16"/>
    </row>
    <row r="126" spans="1:8" ht="17.25" x14ac:dyDescent="0.4">
      <c r="A126" s="16"/>
      <c r="B126" s="16"/>
      <c r="C126" s="16"/>
      <c r="D126" s="16"/>
      <c r="E126" s="16"/>
      <c r="F126" s="20"/>
      <c r="G126" s="16"/>
      <c r="H126" s="16"/>
    </row>
    <row r="127" spans="1:8" ht="17.25" x14ac:dyDescent="0.4">
      <c r="A127" s="16"/>
      <c r="B127" s="16"/>
      <c r="C127" s="16"/>
      <c r="D127" s="16"/>
      <c r="E127" s="16"/>
      <c r="F127" s="20"/>
      <c r="G127" s="16"/>
      <c r="H127" s="16"/>
    </row>
    <row r="128" spans="1:8" ht="17.25" x14ac:dyDescent="0.4">
      <c r="A128" s="16"/>
      <c r="B128" s="16"/>
      <c r="C128" s="16"/>
      <c r="D128" s="16"/>
      <c r="E128" s="16"/>
      <c r="F128" s="20"/>
      <c r="G128" s="16"/>
      <c r="H128" s="16"/>
    </row>
    <row r="129" spans="1:8" ht="17.25" x14ac:dyDescent="0.4">
      <c r="A129" s="16"/>
      <c r="B129" s="16"/>
      <c r="C129" s="16"/>
      <c r="D129" s="16"/>
      <c r="E129" s="16"/>
      <c r="F129" s="20"/>
      <c r="G129" s="16"/>
      <c r="H129" s="16"/>
    </row>
    <row r="130" spans="1:8" ht="17.25" x14ac:dyDescent="0.4">
      <c r="A130" s="16"/>
      <c r="B130" s="16"/>
      <c r="C130" s="16"/>
      <c r="D130" s="16"/>
      <c r="E130" s="16"/>
      <c r="F130" s="20"/>
      <c r="G130" s="16"/>
      <c r="H130" s="16"/>
    </row>
    <row r="131" spans="1:8" ht="17.25" x14ac:dyDescent="0.4">
      <c r="A131" s="16"/>
      <c r="B131" s="16"/>
      <c r="C131" s="16"/>
      <c r="D131" s="16"/>
      <c r="E131" s="16"/>
      <c r="F131" s="20"/>
      <c r="G131" s="16"/>
      <c r="H131" s="16"/>
    </row>
    <row r="132" spans="1:8" ht="17.25" x14ac:dyDescent="0.4">
      <c r="A132" s="16"/>
      <c r="B132" s="16"/>
      <c r="C132" s="16"/>
      <c r="D132" s="16"/>
      <c r="E132" s="16"/>
      <c r="F132" s="20"/>
      <c r="G132" s="16"/>
      <c r="H132" s="16"/>
    </row>
    <row r="133" spans="1:8" ht="17.25" x14ac:dyDescent="0.4">
      <c r="A133" s="16"/>
      <c r="B133" s="16"/>
      <c r="C133" s="16"/>
      <c r="D133" s="16"/>
      <c r="E133" s="16"/>
      <c r="F133" s="20"/>
      <c r="G133" s="16"/>
      <c r="H133" s="16"/>
    </row>
    <row r="134" spans="1:8" ht="17.25" x14ac:dyDescent="0.4">
      <c r="A134" s="16"/>
      <c r="B134" s="16"/>
      <c r="C134" s="16"/>
      <c r="D134" s="16"/>
      <c r="E134" s="16"/>
      <c r="F134" s="20"/>
      <c r="G134" s="16"/>
      <c r="H134" s="16"/>
    </row>
    <row r="135" spans="1:8" ht="17.25" x14ac:dyDescent="0.4">
      <c r="A135" s="16"/>
      <c r="B135" s="16"/>
      <c r="C135" s="16"/>
      <c r="D135" s="16"/>
      <c r="E135" s="16"/>
      <c r="F135" s="20"/>
      <c r="G135" s="16"/>
      <c r="H135" s="16"/>
    </row>
    <row r="136" spans="1:8" ht="17.25" x14ac:dyDescent="0.4">
      <c r="A136" s="16"/>
      <c r="B136" s="16"/>
      <c r="C136" s="16"/>
      <c r="D136" s="16"/>
      <c r="E136" s="16"/>
      <c r="F136" s="20"/>
      <c r="G136" s="16"/>
      <c r="H136" s="16"/>
    </row>
    <row r="137" spans="1:8" ht="17.25" x14ac:dyDescent="0.4">
      <c r="A137" s="16"/>
      <c r="B137" s="16"/>
      <c r="C137" s="16"/>
      <c r="D137" s="16"/>
      <c r="E137" s="16"/>
      <c r="F137" s="20"/>
      <c r="G137" s="16"/>
      <c r="H137" s="16"/>
    </row>
    <row r="138" spans="1:8" ht="17.25" x14ac:dyDescent="0.4">
      <c r="A138" s="16"/>
      <c r="B138" s="16"/>
      <c r="C138" s="16"/>
      <c r="D138" s="16"/>
      <c r="E138" s="16"/>
      <c r="F138" s="20"/>
      <c r="G138" s="16"/>
      <c r="H138" s="16"/>
    </row>
    <row r="139" spans="1:8" ht="17.25" x14ac:dyDescent="0.4">
      <c r="A139" s="16"/>
      <c r="B139" s="16"/>
      <c r="C139" s="16"/>
      <c r="D139" s="16"/>
      <c r="E139" s="16"/>
      <c r="F139" s="20"/>
      <c r="G139" s="16"/>
      <c r="H139" s="16"/>
    </row>
    <row r="140" spans="1:8" ht="17.25" x14ac:dyDescent="0.4">
      <c r="A140" s="16"/>
      <c r="B140" s="16"/>
      <c r="C140" s="16"/>
      <c r="D140" s="16"/>
      <c r="E140" s="16"/>
      <c r="F140" s="20"/>
      <c r="G140" s="16"/>
      <c r="H140" s="16"/>
    </row>
    <row r="141" spans="1:8" ht="17.25" x14ac:dyDescent="0.4">
      <c r="A141" s="16"/>
      <c r="B141" s="16"/>
      <c r="C141" s="16"/>
      <c r="D141" s="16"/>
      <c r="E141" s="16"/>
      <c r="F141" s="20"/>
      <c r="G141" s="16"/>
      <c r="H141" s="16"/>
    </row>
    <row r="142" spans="1:8" ht="17.25" x14ac:dyDescent="0.4">
      <c r="A142" s="16"/>
      <c r="B142" s="16"/>
      <c r="C142" s="16"/>
      <c r="D142" s="16"/>
      <c r="E142" s="16"/>
      <c r="F142" s="20"/>
      <c r="G142" s="16"/>
      <c r="H142" s="16"/>
    </row>
    <row r="143" spans="1:8" ht="17.25" x14ac:dyDescent="0.4">
      <c r="A143" s="16"/>
      <c r="B143" s="16"/>
      <c r="C143" s="16"/>
      <c r="D143" s="16"/>
      <c r="E143" s="16"/>
      <c r="F143" s="20"/>
      <c r="G143" s="16"/>
      <c r="H143" s="16"/>
    </row>
    <row r="144" spans="1:8" ht="17.25" x14ac:dyDescent="0.4">
      <c r="A144" s="16"/>
      <c r="B144" s="16"/>
      <c r="C144" s="16"/>
      <c r="D144" s="16"/>
      <c r="E144" s="16"/>
      <c r="F144" s="20"/>
      <c r="G144" s="16"/>
      <c r="H144" s="16"/>
    </row>
    <row r="145" spans="1:8" ht="17.25" x14ac:dyDescent="0.4">
      <c r="A145" s="16"/>
      <c r="B145" s="16"/>
      <c r="C145" s="16"/>
      <c r="D145" s="16"/>
      <c r="E145" s="16"/>
      <c r="F145" s="20"/>
      <c r="G145" s="16"/>
      <c r="H145" s="16"/>
    </row>
    <row r="146" spans="1:8" ht="17.25" x14ac:dyDescent="0.4">
      <c r="A146" s="16"/>
      <c r="B146" s="16"/>
      <c r="C146" s="16"/>
      <c r="D146" s="16"/>
      <c r="E146" s="16"/>
      <c r="F146" s="20"/>
      <c r="G146" s="16"/>
      <c r="H146" s="16"/>
    </row>
    <row r="147" spans="1:8" ht="17.25" x14ac:dyDescent="0.4">
      <c r="A147" s="16"/>
      <c r="B147" s="16"/>
      <c r="C147" s="16"/>
      <c r="D147" s="16"/>
      <c r="E147" s="16"/>
      <c r="F147" s="20"/>
      <c r="G147" s="16"/>
      <c r="H147" s="16"/>
    </row>
    <row r="148" spans="1:8" ht="17.25" x14ac:dyDescent="0.4">
      <c r="A148" s="16"/>
      <c r="B148" s="16"/>
      <c r="C148" s="16"/>
      <c r="D148" s="16"/>
      <c r="E148" s="16"/>
      <c r="F148" s="20"/>
      <c r="G148" s="16"/>
      <c r="H148" s="16"/>
    </row>
    <row r="149" spans="1:8" ht="17.25" x14ac:dyDescent="0.4">
      <c r="A149" s="16"/>
      <c r="B149" s="16"/>
      <c r="C149" s="16"/>
      <c r="D149" s="16"/>
      <c r="E149" s="16"/>
      <c r="F149" s="20"/>
      <c r="G149" s="16"/>
      <c r="H149" s="16"/>
    </row>
    <row r="150" spans="1:8" ht="17.25" x14ac:dyDescent="0.4">
      <c r="A150" s="16"/>
      <c r="B150" s="16"/>
      <c r="C150" s="16"/>
      <c r="D150" s="16"/>
      <c r="E150" s="16"/>
      <c r="F150" s="20"/>
      <c r="G150" s="16"/>
      <c r="H150" s="16"/>
    </row>
    <row r="151" spans="1:8" ht="17.25" x14ac:dyDescent="0.4">
      <c r="A151" s="16"/>
      <c r="B151" s="16"/>
      <c r="C151" s="16"/>
      <c r="D151" s="16"/>
      <c r="E151" s="16"/>
      <c r="F151" s="20"/>
      <c r="G151" s="16"/>
      <c r="H151" s="16"/>
    </row>
    <row r="152" spans="1:8" ht="17.25" x14ac:dyDescent="0.4">
      <c r="A152" s="16"/>
      <c r="B152" s="16"/>
      <c r="C152" s="16"/>
      <c r="D152" s="16"/>
      <c r="E152" s="16"/>
      <c r="F152" s="20"/>
      <c r="G152" s="16"/>
      <c r="H152" s="16"/>
    </row>
    <row r="153" spans="1:8" ht="17.25" x14ac:dyDescent="0.4">
      <c r="A153" s="16"/>
      <c r="B153" s="16"/>
      <c r="C153" s="16"/>
      <c r="D153" s="16"/>
      <c r="E153" s="16"/>
      <c r="F153" s="20"/>
      <c r="G153" s="16"/>
      <c r="H153" s="16"/>
    </row>
    <row r="154" spans="1:8" ht="17.25" x14ac:dyDescent="0.4">
      <c r="A154" s="16"/>
      <c r="B154" s="16"/>
      <c r="C154" s="16"/>
      <c r="D154" s="16"/>
      <c r="E154" s="16"/>
      <c r="F154" s="20"/>
      <c r="G154" s="16"/>
      <c r="H154" s="16"/>
    </row>
    <row r="155" spans="1:8" ht="17.25" x14ac:dyDescent="0.4">
      <c r="A155" s="16"/>
      <c r="B155" s="16"/>
      <c r="C155" s="16"/>
      <c r="D155" s="16"/>
      <c r="E155" s="16"/>
      <c r="F155" s="20"/>
      <c r="G155" s="16"/>
      <c r="H155" s="16"/>
    </row>
    <row r="156" spans="1:8" ht="17.25" x14ac:dyDescent="0.4">
      <c r="A156" s="16"/>
      <c r="B156" s="16"/>
      <c r="C156" s="16"/>
      <c r="D156" s="16"/>
      <c r="E156" s="16"/>
      <c r="F156" s="20"/>
      <c r="G156" s="16"/>
      <c r="H156" s="16"/>
    </row>
    <row r="157" spans="1:8" ht="17.25" x14ac:dyDescent="0.4">
      <c r="A157" s="16"/>
      <c r="B157" s="16"/>
      <c r="C157" s="16"/>
      <c r="D157" s="16"/>
      <c r="E157" s="16"/>
      <c r="F157" s="20"/>
      <c r="G157" s="16"/>
      <c r="H157" s="16"/>
    </row>
    <row r="158" spans="1:8" ht="17.25" x14ac:dyDescent="0.4">
      <c r="A158" s="16"/>
      <c r="B158" s="16"/>
      <c r="C158" s="16"/>
      <c r="D158" s="16"/>
      <c r="E158" s="16"/>
      <c r="F158" s="20"/>
      <c r="G158" s="16"/>
      <c r="H158" s="16"/>
    </row>
    <row r="159" spans="1:8" ht="17.25" x14ac:dyDescent="0.4">
      <c r="A159" s="16"/>
      <c r="B159" s="16"/>
      <c r="C159" s="16"/>
      <c r="D159" s="16"/>
      <c r="E159" s="16"/>
      <c r="F159" s="20"/>
      <c r="G159" s="16"/>
      <c r="H159" s="16"/>
    </row>
    <row r="160" spans="1:8" ht="17.25" x14ac:dyDescent="0.4">
      <c r="A160" s="16"/>
      <c r="B160" s="16"/>
      <c r="C160" s="16"/>
      <c r="D160" s="16"/>
      <c r="E160" s="16"/>
      <c r="F160" s="20"/>
      <c r="G160" s="16"/>
      <c r="H160" s="16"/>
    </row>
    <row r="161" spans="1:8" ht="17.25" x14ac:dyDescent="0.4">
      <c r="A161" s="16"/>
      <c r="B161" s="16"/>
      <c r="C161" s="16"/>
      <c r="D161" s="16"/>
      <c r="E161" s="16"/>
      <c r="F161" s="20"/>
      <c r="G161" s="16"/>
      <c r="H161" s="16"/>
    </row>
    <row r="162" spans="1:8" ht="17.25" x14ac:dyDescent="0.4">
      <c r="A162" s="16"/>
      <c r="B162" s="16"/>
      <c r="C162" s="16"/>
      <c r="D162" s="16"/>
      <c r="E162" s="16"/>
      <c r="F162" s="20"/>
      <c r="G162" s="16"/>
      <c r="H162" s="16"/>
    </row>
    <row r="163" spans="1:8" ht="17.25" x14ac:dyDescent="0.4">
      <c r="A163" s="16"/>
      <c r="B163" s="16"/>
      <c r="C163" s="16"/>
      <c r="D163" s="16"/>
      <c r="E163" s="16"/>
      <c r="F163" s="20"/>
      <c r="G163" s="16"/>
      <c r="H163" s="16"/>
    </row>
    <row r="164" spans="1:8" ht="17.25" x14ac:dyDescent="0.4">
      <c r="A164" s="16"/>
      <c r="B164" s="16"/>
      <c r="C164" s="16"/>
      <c r="D164" s="16"/>
      <c r="E164" s="16"/>
      <c r="F164" s="20"/>
      <c r="G164" s="16"/>
      <c r="H164" s="16"/>
    </row>
    <row r="165" spans="1:8" ht="17.25" x14ac:dyDescent="0.4">
      <c r="A165" s="16"/>
      <c r="B165" s="16"/>
      <c r="C165" s="16"/>
      <c r="D165" s="16"/>
      <c r="E165" s="16"/>
      <c r="F165" s="20"/>
      <c r="G165" s="16"/>
      <c r="H165" s="16"/>
    </row>
    <row r="166" spans="1:8" ht="17.25" x14ac:dyDescent="0.4">
      <c r="A166" s="16"/>
      <c r="B166" s="16"/>
      <c r="C166" s="16"/>
      <c r="D166" s="16"/>
      <c r="E166" s="16"/>
      <c r="F166" s="20"/>
      <c r="G166" s="16"/>
      <c r="H166" s="16"/>
    </row>
    <row r="167" spans="1:8" ht="17.25" x14ac:dyDescent="0.4">
      <c r="A167" s="16"/>
      <c r="B167" s="16"/>
      <c r="C167" s="16"/>
      <c r="D167" s="16"/>
      <c r="E167" s="16"/>
      <c r="F167" s="20"/>
      <c r="G167" s="16"/>
      <c r="H167" s="16"/>
    </row>
    <row r="168" spans="1:8" ht="17.25" x14ac:dyDescent="0.4">
      <c r="A168" s="16"/>
      <c r="B168" s="16"/>
      <c r="C168" s="16"/>
      <c r="D168" s="16"/>
      <c r="E168" s="16"/>
      <c r="F168" s="20"/>
      <c r="G168" s="16"/>
      <c r="H168" s="16"/>
    </row>
    <row r="169" spans="1:8" ht="17.25" x14ac:dyDescent="0.4">
      <c r="A169" s="16"/>
      <c r="B169" s="16"/>
      <c r="C169" s="16"/>
      <c r="D169" s="16"/>
      <c r="E169" s="16"/>
      <c r="F169" s="20"/>
      <c r="G169" s="16"/>
      <c r="H169" s="16"/>
    </row>
    <row r="170" spans="1:8" ht="17.25" x14ac:dyDescent="0.4">
      <c r="A170" s="16"/>
      <c r="B170" s="16"/>
      <c r="C170" s="16"/>
      <c r="D170" s="16"/>
      <c r="E170" s="16"/>
      <c r="F170" s="20"/>
      <c r="G170" s="16"/>
      <c r="H170" s="16"/>
    </row>
    <row r="171" spans="1:8" ht="17.25" x14ac:dyDescent="0.4">
      <c r="A171" s="16"/>
      <c r="B171" s="16"/>
      <c r="C171" s="16"/>
      <c r="D171" s="16"/>
      <c r="E171" s="16"/>
      <c r="F171" s="20"/>
      <c r="G171" s="16"/>
      <c r="H171" s="16"/>
    </row>
    <row r="172" spans="1:8" ht="17.25" x14ac:dyDescent="0.4">
      <c r="A172" s="16"/>
      <c r="B172" s="16"/>
      <c r="C172" s="16"/>
      <c r="D172" s="16"/>
      <c r="E172" s="16"/>
      <c r="F172" s="20"/>
      <c r="G172" s="16"/>
      <c r="H172" s="16"/>
    </row>
    <row r="173" spans="1:8" ht="17.25" x14ac:dyDescent="0.4">
      <c r="A173" s="16"/>
      <c r="B173" s="16"/>
      <c r="C173" s="16"/>
      <c r="D173" s="16"/>
      <c r="E173" s="16"/>
      <c r="F173" s="20"/>
      <c r="G173" s="16"/>
      <c r="H173" s="16"/>
    </row>
    <row r="174" spans="1:8" ht="17.25" x14ac:dyDescent="0.4">
      <c r="A174" s="16"/>
      <c r="B174" s="16"/>
      <c r="C174" s="16"/>
      <c r="D174" s="16"/>
      <c r="E174" s="16"/>
      <c r="F174" s="20"/>
      <c r="G174" s="16"/>
      <c r="H174" s="16"/>
    </row>
    <row r="175" spans="1:8" ht="17.25" x14ac:dyDescent="0.4">
      <c r="A175" s="16"/>
      <c r="B175" s="16"/>
      <c r="C175" s="16"/>
      <c r="D175" s="16"/>
      <c r="E175" s="16"/>
      <c r="F175" s="20"/>
      <c r="G175" s="16"/>
      <c r="H175" s="16"/>
    </row>
    <row r="176" spans="1:8" ht="17.25" x14ac:dyDescent="0.4">
      <c r="A176" s="16"/>
      <c r="B176" s="16"/>
      <c r="C176" s="16"/>
      <c r="D176" s="16"/>
      <c r="E176" s="16"/>
      <c r="F176" s="20"/>
      <c r="G176" s="16"/>
      <c r="H176" s="16"/>
    </row>
    <row r="177" spans="1:8" ht="17.25" x14ac:dyDescent="0.4">
      <c r="A177" s="16"/>
      <c r="B177" s="16"/>
      <c r="C177" s="16"/>
      <c r="D177" s="16"/>
      <c r="E177" s="16"/>
      <c r="F177" s="20"/>
      <c r="G177" s="16"/>
      <c r="H177" s="16"/>
    </row>
    <row r="178" spans="1:8" ht="17.25" x14ac:dyDescent="0.4">
      <c r="A178" s="16"/>
      <c r="B178" s="16"/>
      <c r="C178" s="16"/>
      <c r="D178" s="16"/>
      <c r="E178" s="16"/>
      <c r="F178" s="20"/>
      <c r="G178" s="16"/>
      <c r="H178" s="16"/>
    </row>
    <row r="179" spans="1:8" ht="17.25" x14ac:dyDescent="0.4">
      <c r="A179" s="16"/>
      <c r="B179" s="16"/>
      <c r="C179" s="16"/>
      <c r="D179" s="16"/>
      <c r="E179" s="16"/>
      <c r="F179" s="20"/>
      <c r="G179" s="16"/>
      <c r="H179" s="16"/>
    </row>
    <row r="180" spans="1:8" ht="17.25" x14ac:dyDescent="0.4">
      <c r="A180" s="16"/>
      <c r="B180" s="16"/>
      <c r="C180" s="16"/>
      <c r="D180" s="16"/>
      <c r="E180" s="16"/>
      <c r="F180" s="20"/>
      <c r="G180" s="16"/>
      <c r="H180" s="16"/>
    </row>
    <row r="181" spans="1:8" ht="17.25" x14ac:dyDescent="0.4">
      <c r="A181" s="16"/>
      <c r="B181" s="16"/>
      <c r="C181" s="16"/>
      <c r="D181" s="16"/>
      <c r="E181" s="16"/>
      <c r="F181" s="20"/>
      <c r="G181" s="16"/>
      <c r="H181" s="16"/>
    </row>
    <row r="182" spans="1:8" ht="17.25" x14ac:dyDescent="0.4">
      <c r="A182" s="16"/>
      <c r="B182" s="16"/>
      <c r="C182" s="16"/>
      <c r="D182" s="16"/>
      <c r="E182" s="16"/>
      <c r="F182" s="20"/>
      <c r="G182" s="16"/>
      <c r="H182" s="16"/>
    </row>
    <row r="183" spans="1:8" ht="17.25" x14ac:dyDescent="0.4">
      <c r="A183" s="16"/>
      <c r="B183" s="16"/>
      <c r="C183" s="16"/>
      <c r="D183" s="16"/>
      <c r="E183" s="16"/>
      <c r="F183" s="20"/>
      <c r="G183" s="16"/>
      <c r="H183" s="16"/>
    </row>
    <row r="184" spans="1:8" ht="17.25" x14ac:dyDescent="0.4">
      <c r="A184" s="16"/>
      <c r="B184" s="16"/>
      <c r="C184" s="16"/>
      <c r="D184" s="16"/>
      <c r="E184" s="16"/>
      <c r="F184" s="20"/>
      <c r="G184" s="16"/>
      <c r="H184" s="16"/>
    </row>
    <row r="185" spans="1:8" ht="17.25" x14ac:dyDescent="0.4">
      <c r="A185" s="16"/>
      <c r="B185" s="16"/>
      <c r="C185" s="16"/>
      <c r="D185" s="16"/>
      <c r="E185" s="16"/>
      <c r="F185" s="20"/>
      <c r="G185" s="16"/>
      <c r="H185" s="16"/>
    </row>
    <row r="186" spans="1:8" ht="17.25" x14ac:dyDescent="0.4">
      <c r="A186" s="16"/>
      <c r="B186" s="16"/>
      <c r="C186" s="16"/>
      <c r="D186" s="16"/>
      <c r="E186" s="16"/>
      <c r="F186" s="20"/>
      <c r="G186" s="16"/>
      <c r="H186" s="16"/>
    </row>
    <row r="187" spans="1:8" ht="17.25" x14ac:dyDescent="0.4">
      <c r="A187" s="16"/>
      <c r="B187" s="16"/>
      <c r="C187" s="16"/>
      <c r="D187" s="16"/>
      <c r="E187" s="16"/>
      <c r="F187" s="20"/>
      <c r="G187" s="16"/>
      <c r="H187" s="16"/>
    </row>
    <row r="188" spans="1:8" ht="17.25" x14ac:dyDescent="0.4">
      <c r="A188" s="16"/>
      <c r="B188" s="16"/>
      <c r="C188" s="16"/>
      <c r="D188" s="16"/>
      <c r="E188" s="16"/>
      <c r="F188" s="20"/>
      <c r="G188" s="16"/>
      <c r="H188" s="16"/>
    </row>
    <row r="189" spans="1:8" ht="17.25" x14ac:dyDescent="0.4">
      <c r="A189" s="16"/>
      <c r="B189" s="16"/>
      <c r="C189" s="16"/>
      <c r="D189" s="16"/>
      <c r="E189" s="16"/>
      <c r="F189" s="20"/>
      <c r="G189" s="16"/>
      <c r="H189" s="16"/>
    </row>
    <row r="190" spans="1:8" ht="17.25" x14ac:dyDescent="0.4">
      <c r="A190" s="16"/>
      <c r="B190" s="16"/>
      <c r="C190" s="16"/>
      <c r="D190" s="16"/>
      <c r="E190" s="16"/>
      <c r="F190" s="20"/>
      <c r="G190" s="16"/>
      <c r="H190" s="16"/>
    </row>
    <row r="191" spans="1:8" ht="17.25" x14ac:dyDescent="0.4">
      <c r="A191" s="16"/>
      <c r="B191" s="16"/>
      <c r="C191" s="16"/>
      <c r="D191" s="16"/>
      <c r="E191" s="16"/>
      <c r="F191" s="20"/>
      <c r="G191" s="16"/>
      <c r="H191" s="16"/>
    </row>
    <row r="192" spans="1:8" ht="17.25" x14ac:dyDescent="0.4">
      <c r="A192" s="16"/>
      <c r="B192" s="16"/>
      <c r="C192" s="16"/>
      <c r="D192" s="16"/>
      <c r="E192" s="16"/>
      <c r="F192" s="20"/>
      <c r="G192" s="16"/>
      <c r="H192" s="16"/>
    </row>
    <row r="193" spans="1:8" ht="17.25" x14ac:dyDescent="0.4">
      <c r="A193" s="16"/>
      <c r="B193" s="16"/>
      <c r="C193" s="16"/>
      <c r="D193" s="16"/>
      <c r="E193" s="16"/>
      <c r="F193" s="20"/>
      <c r="G193" s="16"/>
      <c r="H193" s="16"/>
    </row>
    <row r="194" spans="1:8" ht="17.25" x14ac:dyDescent="0.4">
      <c r="A194" s="16"/>
      <c r="B194" s="16"/>
      <c r="C194" s="16"/>
      <c r="D194" s="16"/>
      <c r="E194" s="16"/>
      <c r="F194" s="20"/>
      <c r="G194" s="16"/>
      <c r="H194" s="16"/>
    </row>
    <row r="195" spans="1:8" ht="17.25" x14ac:dyDescent="0.4">
      <c r="A195" s="16"/>
      <c r="B195" s="16"/>
      <c r="C195" s="16"/>
      <c r="D195" s="16"/>
      <c r="E195" s="16"/>
      <c r="F195" s="20"/>
      <c r="G195" s="16"/>
      <c r="H195" s="16"/>
    </row>
    <row r="196" spans="1:8" ht="17.25" x14ac:dyDescent="0.4">
      <c r="A196" s="16"/>
      <c r="B196" s="16"/>
      <c r="C196" s="16"/>
      <c r="D196" s="16"/>
      <c r="E196" s="16"/>
      <c r="F196" s="20"/>
      <c r="G196" s="16"/>
      <c r="H196" s="16"/>
    </row>
    <row r="197" spans="1:8" ht="17.25" x14ac:dyDescent="0.4">
      <c r="A197" s="16"/>
      <c r="B197" s="16"/>
      <c r="C197" s="16"/>
      <c r="D197" s="16"/>
      <c r="E197" s="16"/>
      <c r="F197" s="20"/>
      <c r="G197" s="16"/>
      <c r="H197" s="16"/>
    </row>
    <row r="198" spans="1:8" ht="17.25" x14ac:dyDescent="0.4">
      <c r="A198" s="16"/>
      <c r="B198" s="16"/>
      <c r="C198" s="16"/>
      <c r="D198" s="16"/>
      <c r="E198" s="16"/>
      <c r="F198" s="20"/>
      <c r="G198" s="16"/>
      <c r="H198" s="16"/>
    </row>
    <row r="199" spans="1:8" ht="17.25" x14ac:dyDescent="0.4">
      <c r="A199" s="16"/>
      <c r="B199" s="16"/>
      <c r="C199" s="16"/>
      <c r="D199" s="16"/>
      <c r="E199" s="16"/>
      <c r="F199" s="20"/>
      <c r="G199" s="16"/>
      <c r="H199" s="16"/>
    </row>
    <row r="200" spans="1:8" ht="17.25" x14ac:dyDescent="0.4">
      <c r="A200" s="16"/>
      <c r="B200" s="16"/>
      <c r="C200" s="16"/>
      <c r="D200" s="16"/>
      <c r="E200" s="16"/>
      <c r="F200" s="20"/>
      <c r="G200" s="16"/>
      <c r="H200" s="16"/>
    </row>
    <row r="201" spans="1:8" ht="17.25" x14ac:dyDescent="0.4">
      <c r="A201" s="16"/>
      <c r="B201" s="16"/>
      <c r="C201" s="16"/>
      <c r="D201" s="16"/>
      <c r="E201" s="16"/>
      <c r="F201" s="20"/>
      <c r="G201" s="16"/>
      <c r="H201" s="16"/>
    </row>
    <row r="202" spans="1:8" ht="17.25" x14ac:dyDescent="0.4">
      <c r="A202" s="16"/>
      <c r="B202" s="16"/>
      <c r="C202" s="16"/>
      <c r="D202" s="16"/>
      <c r="E202" s="16"/>
      <c r="F202" s="20"/>
      <c r="G202" s="16"/>
      <c r="H202" s="16"/>
    </row>
    <row r="203" spans="1:8" ht="17.25" x14ac:dyDescent="0.4">
      <c r="A203" s="16"/>
      <c r="B203" s="16"/>
      <c r="C203" s="16"/>
      <c r="D203" s="16"/>
      <c r="E203" s="16"/>
      <c r="F203" s="20"/>
      <c r="G203" s="16"/>
      <c r="H203" s="16"/>
    </row>
    <row r="204" spans="1:8" ht="17.25" x14ac:dyDescent="0.4">
      <c r="A204" s="16"/>
      <c r="B204" s="16"/>
      <c r="C204" s="16"/>
      <c r="D204" s="16"/>
      <c r="E204" s="16"/>
      <c r="F204" s="20"/>
      <c r="G204" s="16"/>
      <c r="H204" s="16"/>
    </row>
    <row r="205" spans="1:8" ht="17.25" x14ac:dyDescent="0.4">
      <c r="A205" s="16"/>
      <c r="B205" s="16"/>
      <c r="C205" s="16"/>
      <c r="D205" s="16"/>
      <c r="E205" s="16"/>
      <c r="F205" s="20"/>
      <c r="G205" s="16"/>
      <c r="H205" s="16"/>
    </row>
    <row r="206" spans="1:8" ht="17.25" x14ac:dyDescent="0.4">
      <c r="A206" s="16"/>
      <c r="B206" s="16"/>
      <c r="C206" s="16"/>
      <c r="D206" s="16"/>
      <c r="E206" s="16"/>
      <c r="F206" s="20"/>
      <c r="G206" s="16"/>
      <c r="H206" s="16"/>
    </row>
    <row r="207" spans="1:8" ht="17.25" x14ac:dyDescent="0.4">
      <c r="A207" s="16"/>
      <c r="B207" s="16"/>
      <c r="C207" s="16"/>
      <c r="D207" s="16"/>
      <c r="E207" s="16"/>
      <c r="F207" s="20"/>
      <c r="G207" s="16"/>
      <c r="H207" s="16"/>
    </row>
    <row r="208" spans="1:8" ht="17.25" x14ac:dyDescent="0.4">
      <c r="A208" s="16"/>
      <c r="B208" s="16"/>
      <c r="C208" s="16"/>
      <c r="D208" s="16"/>
      <c r="E208" s="16"/>
      <c r="F208" s="20"/>
      <c r="G208" s="16"/>
      <c r="H208" s="16"/>
    </row>
    <row r="209" spans="1:8" ht="17.25" x14ac:dyDescent="0.4">
      <c r="A209" s="16"/>
      <c r="B209" s="16"/>
      <c r="C209" s="16"/>
      <c r="D209" s="16"/>
      <c r="E209" s="16"/>
      <c r="F209" s="20"/>
      <c r="G209" s="16"/>
      <c r="H209" s="16"/>
    </row>
    <row r="210" spans="1:8" ht="17.25" x14ac:dyDescent="0.4">
      <c r="A210" s="16"/>
      <c r="B210" s="16"/>
      <c r="C210" s="16"/>
      <c r="D210" s="16"/>
      <c r="E210" s="16"/>
      <c r="F210" s="20"/>
      <c r="G210" s="16"/>
      <c r="H210" s="16"/>
    </row>
    <row r="211" spans="1:8" ht="17.25" x14ac:dyDescent="0.4">
      <c r="A211" s="16"/>
      <c r="B211" s="16"/>
      <c r="C211" s="16"/>
      <c r="D211" s="16"/>
      <c r="E211" s="16"/>
      <c r="F211" s="20"/>
      <c r="G211" s="16"/>
      <c r="H211" s="16"/>
    </row>
    <row r="212" spans="1:8" ht="17.25" x14ac:dyDescent="0.4">
      <c r="A212" s="16"/>
      <c r="B212" s="16"/>
      <c r="C212" s="16"/>
      <c r="D212" s="16"/>
      <c r="E212" s="16"/>
      <c r="F212" s="20"/>
      <c r="G212" s="16"/>
      <c r="H212" s="16"/>
    </row>
    <row r="213" spans="1:8" ht="17.25" x14ac:dyDescent="0.4">
      <c r="A213" s="16"/>
      <c r="B213" s="16"/>
      <c r="C213" s="16"/>
      <c r="D213" s="16"/>
      <c r="E213" s="16"/>
      <c r="F213" s="20"/>
      <c r="G213" s="16"/>
      <c r="H213" s="16"/>
    </row>
    <row r="214" spans="1:8" ht="17.25" x14ac:dyDescent="0.4">
      <c r="A214" s="16"/>
      <c r="B214" s="16"/>
      <c r="C214" s="16"/>
      <c r="D214" s="16"/>
      <c r="E214" s="16"/>
      <c r="F214" s="20"/>
      <c r="G214" s="16"/>
      <c r="H214" s="16"/>
    </row>
    <row r="215" spans="1:8" ht="17.25" x14ac:dyDescent="0.4">
      <c r="A215" s="16"/>
      <c r="B215" s="16"/>
      <c r="C215" s="16"/>
      <c r="D215" s="16"/>
      <c r="E215" s="16"/>
      <c r="F215" s="20"/>
      <c r="G215" s="16"/>
      <c r="H215" s="16"/>
    </row>
    <row r="216" spans="1:8" ht="17.25" x14ac:dyDescent="0.4">
      <c r="A216" s="16"/>
      <c r="B216" s="16"/>
      <c r="C216" s="16"/>
      <c r="D216" s="16"/>
      <c r="E216" s="16"/>
      <c r="F216" s="20"/>
      <c r="G216" s="16"/>
      <c r="H216" s="16"/>
    </row>
    <row r="217" spans="1:8" ht="17.25" x14ac:dyDescent="0.4">
      <c r="A217" s="16"/>
      <c r="B217" s="16"/>
      <c r="C217" s="16"/>
      <c r="D217" s="16"/>
      <c r="E217" s="16"/>
      <c r="F217" s="20"/>
      <c r="G217" s="16"/>
      <c r="H217" s="16"/>
    </row>
    <row r="218" spans="1:8" ht="17.25" x14ac:dyDescent="0.4">
      <c r="A218" s="16"/>
      <c r="B218" s="16"/>
      <c r="C218" s="16"/>
      <c r="D218" s="16"/>
      <c r="E218" s="16"/>
      <c r="F218" s="20"/>
      <c r="G218" s="16"/>
      <c r="H218" s="16"/>
    </row>
    <row r="219" spans="1:8" ht="17.25" x14ac:dyDescent="0.4">
      <c r="A219" s="16"/>
      <c r="B219" s="16"/>
      <c r="C219" s="16"/>
      <c r="D219" s="16"/>
      <c r="E219" s="16"/>
      <c r="F219" s="20"/>
      <c r="G219" s="16"/>
      <c r="H219" s="16"/>
    </row>
    <row r="220" spans="1:8" ht="17.25" x14ac:dyDescent="0.4">
      <c r="A220" s="16"/>
      <c r="B220" s="16"/>
      <c r="C220" s="16"/>
      <c r="D220" s="16"/>
      <c r="E220" s="16"/>
      <c r="F220" s="20"/>
      <c r="G220" s="16"/>
      <c r="H220" s="16"/>
    </row>
    <row r="221" spans="1:8" ht="17.25" x14ac:dyDescent="0.4">
      <c r="A221" s="16"/>
      <c r="B221" s="16"/>
      <c r="C221" s="16"/>
      <c r="D221" s="16"/>
      <c r="E221" s="16"/>
      <c r="F221" s="20"/>
      <c r="G221" s="16"/>
      <c r="H221" s="16"/>
    </row>
    <row r="222" spans="1:8" ht="17.25" x14ac:dyDescent="0.4">
      <c r="A222" s="16"/>
      <c r="B222" s="16"/>
      <c r="C222" s="16"/>
      <c r="D222" s="16"/>
      <c r="E222" s="16"/>
      <c r="F222" s="20"/>
      <c r="G222" s="16"/>
      <c r="H222" s="16"/>
    </row>
    <row r="223" spans="1:8" ht="17.25" x14ac:dyDescent="0.4">
      <c r="A223" s="16"/>
      <c r="B223" s="16"/>
      <c r="C223" s="16"/>
      <c r="D223" s="16"/>
      <c r="E223" s="16"/>
      <c r="F223" s="20"/>
      <c r="G223" s="16"/>
      <c r="H223" s="16"/>
    </row>
    <row r="224" spans="1:8" ht="17.25" x14ac:dyDescent="0.4">
      <c r="A224" s="16"/>
      <c r="B224" s="16"/>
      <c r="C224" s="16"/>
      <c r="D224" s="16"/>
      <c r="E224" s="16"/>
      <c r="F224" s="20"/>
      <c r="G224" s="16"/>
      <c r="H224" s="16"/>
    </row>
    <row r="225" spans="1:8" ht="17.25" x14ac:dyDescent="0.4">
      <c r="A225" s="16"/>
      <c r="B225" s="16"/>
      <c r="C225" s="16"/>
      <c r="D225" s="16"/>
      <c r="E225" s="16"/>
      <c r="F225" s="20"/>
      <c r="G225" s="16"/>
      <c r="H225" s="16"/>
    </row>
    <row r="226" spans="1:8" ht="17.25" x14ac:dyDescent="0.4">
      <c r="A226" s="16"/>
      <c r="B226" s="16"/>
      <c r="C226" s="16"/>
      <c r="D226" s="16"/>
      <c r="E226" s="16"/>
      <c r="F226" s="20"/>
      <c r="G226" s="16"/>
      <c r="H226" s="16"/>
    </row>
    <row r="227" spans="1:8" ht="17.25" x14ac:dyDescent="0.4">
      <c r="A227" s="16"/>
      <c r="B227" s="16"/>
      <c r="C227" s="16"/>
      <c r="D227" s="16"/>
      <c r="E227" s="16"/>
      <c r="F227" s="20"/>
      <c r="G227" s="16"/>
      <c r="H227" s="16"/>
    </row>
    <row r="228" spans="1:8" ht="17.25" x14ac:dyDescent="0.4">
      <c r="A228" s="16"/>
      <c r="B228" s="16"/>
      <c r="C228" s="16"/>
      <c r="D228" s="16"/>
      <c r="E228" s="16"/>
      <c r="F228" s="20"/>
      <c r="G228" s="16"/>
      <c r="H228" s="16"/>
    </row>
    <row r="229" spans="1:8" ht="17.25" x14ac:dyDescent="0.4">
      <c r="A229" s="16"/>
      <c r="B229" s="16"/>
      <c r="C229" s="16"/>
      <c r="D229" s="16"/>
      <c r="E229" s="16"/>
      <c r="F229" s="20"/>
      <c r="G229" s="16"/>
      <c r="H229" s="16"/>
    </row>
    <row r="230" spans="1:8" ht="17.25" x14ac:dyDescent="0.4">
      <c r="A230" s="16"/>
      <c r="B230" s="16"/>
      <c r="C230" s="16"/>
      <c r="D230" s="16"/>
      <c r="E230" s="16"/>
      <c r="F230" s="20"/>
      <c r="G230" s="16"/>
      <c r="H230" s="16"/>
    </row>
    <row r="231" spans="1:8" ht="17.25" x14ac:dyDescent="0.4">
      <c r="A231" s="16"/>
      <c r="B231" s="16"/>
      <c r="C231" s="16"/>
      <c r="D231" s="16"/>
      <c r="E231" s="16"/>
      <c r="F231" s="20"/>
      <c r="G231" s="16"/>
      <c r="H231" s="16"/>
    </row>
    <row r="232" spans="1:8" ht="17.25" x14ac:dyDescent="0.4">
      <c r="A232" s="16"/>
      <c r="B232" s="16"/>
      <c r="C232" s="16"/>
      <c r="D232" s="16"/>
      <c r="E232" s="16"/>
      <c r="F232" s="20"/>
      <c r="G232" s="16"/>
      <c r="H232" s="16"/>
    </row>
    <row r="233" spans="1:8" ht="17.25" x14ac:dyDescent="0.4">
      <c r="A233" s="16"/>
      <c r="B233" s="16"/>
      <c r="C233" s="16"/>
      <c r="D233" s="16"/>
      <c r="E233" s="16"/>
      <c r="F233" s="20"/>
      <c r="G233" s="16"/>
      <c r="H233" s="16"/>
    </row>
    <row r="234" spans="1:8" ht="17.25" x14ac:dyDescent="0.4">
      <c r="A234" s="16"/>
      <c r="B234" s="16"/>
      <c r="C234" s="16"/>
      <c r="D234" s="16"/>
      <c r="E234" s="16"/>
      <c r="F234" s="20"/>
      <c r="G234" s="16"/>
      <c r="H234" s="16"/>
    </row>
    <row r="235" spans="1:8" ht="17.25" x14ac:dyDescent="0.4">
      <c r="A235" s="16"/>
      <c r="B235" s="16"/>
      <c r="C235" s="16"/>
      <c r="D235" s="16"/>
      <c r="E235" s="16"/>
      <c r="F235" s="20"/>
      <c r="G235" s="16"/>
      <c r="H235" s="16"/>
    </row>
    <row r="236" spans="1:8" ht="17.25" x14ac:dyDescent="0.4">
      <c r="A236" s="16"/>
      <c r="B236" s="16"/>
      <c r="C236" s="16"/>
      <c r="D236" s="16"/>
      <c r="E236" s="16"/>
      <c r="F236" s="20"/>
      <c r="G236" s="16"/>
      <c r="H236" s="16"/>
    </row>
    <row r="237" spans="1:8" ht="17.25" x14ac:dyDescent="0.4">
      <c r="A237" s="16"/>
      <c r="B237" s="16"/>
      <c r="C237" s="16"/>
      <c r="D237" s="16"/>
      <c r="E237" s="16"/>
      <c r="F237" s="20"/>
      <c r="G237" s="16"/>
      <c r="H237" s="16"/>
    </row>
    <row r="238" spans="1:8" ht="17.25" x14ac:dyDescent="0.4">
      <c r="A238" s="16"/>
      <c r="B238" s="16"/>
      <c r="C238" s="16"/>
      <c r="D238" s="16"/>
      <c r="E238" s="16"/>
      <c r="F238" s="20"/>
      <c r="G238" s="16"/>
      <c r="H238" s="16"/>
    </row>
    <row r="239" spans="1:8" ht="17.25" x14ac:dyDescent="0.4">
      <c r="A239" s="16"/>
      <c r="B239" s="16"/>
      <c r="C239" s="16"/>
      <c r="D239" s="16"/>
      <c r="E239" s="16"/>
      <c r="F239" s="20"/>
      <c r="G239" s="16"/>
      <c r="H239" s="16"/>
    </row>
    <row r="240" spans="1:8" ht="17.25" x14ac:dyDescent="0.4">
      <c r="A240" s="16"/>
      <c r="B240" s="16"/>
      <c r="C240" s="16"/>
      <c r="D240" s="16"/>
      <c r="E240" s="16"/>
      <c r="F240" s="20"/>
      <c r="G240" s="16"/>
      <c r="H240" s="16"/>
    </row>
    <row r="241" spans="1:8" ht="17.25" x14ac:dyDescent="0.4">
      <c r="A241" s="16"/>
      <c r="B241" s="16"/>
      <c r="C241" s="16"/>
      <c r="D241" s="16"/>
      <c r="E241" s="16"/>
      <c r="F241" s="20"/>
      <c r="G241" s="16"/>
      <c r="H241" s="16"/>
    </row>
    <row r="242" spans="1:8" ht="17.25" x14ac:dyDescent="0.4">
      <c r="A242" s="16"/>
      <c r="B242" s="16"/>
      <c r="C242" s="16"/>
      <c r="D242" s="16"/>
      <c r="E242" s="16"/>
      <c r="F242" s="20"/>
      <c r="G242" s="16"/>
      <c r="H242" s="16"/>
    </row>
    <row r="243" spans="1:8" ht="17.25" x14ac:dyDescent="0.4">
      <c r="A243" s="16"/>
      <c r="B243" s="16"/>
      <c r="C243" s="16"/>
      <c r="D243" s="16"/>
      <c r="E243" s="16"/>
      <c r="F243" s="20"/>
      <c r="G243" s="16"/>
      <c r="H243" s="16"/>
    </row>
    <row r="244" spans="1:8" ht="17.25" x14ac:dyDescent="0.4">
      <c r="A244" s="16"/>
      <c r="B244" s="16"/>
      <c r="C244" s="16"/>
      <c r="D244" s="16"/>
      <c r="E244" s="16"/>
      <c r="F244" s="20"/>
      <c r="G244" s="16"/>
      <c r="H244" s="16"/>
    </row>
    <row r="245" spans="1:8" ht="17.25" x14ac:dyDescent="0.4">
      <c r="A245" s="16"/>
      <c r="B245" s="16"/>
      <c r="C245" s="16"/>
      <c r="D245" s="16"/>
      <c r="E245" s="16"/>
      <c r="F245" s="20"/>
      <c r="G245" s="16"/>
      <c r="H245" s="16"/>
    </row>
    <row r="246" spans="1:8" ht="17.25" x14ac:dyDescent="0.4">
      <c r="A246" s="16"/>
      <c r="B246" s="16"/>
      <c r="C246" s="16"/>
      <c r="D246" s="16"/>
      <c r="E246" s="16"/>
      <c r="F246" s="20"/>
      <c r="G246" s="16"/>
      <c r="H246" s="16"/>
    </row>
    <row r="247" spans="1:8" ht="17.25" x14ac:dyDescent="0.4">
      <c r="A247" s="16"/>
      <c r="B247" s="16"/>
      <c r="C247" s="16"/>
      <c r="D247" s="16"/>
      <c r="E247" s="16"/>
      <c r="F247" s="20"/>
      <c r="G247" s="16"/>
      <c r="H247" s="16"/>
    </row>
    <row r="248" spans="1:8" ht="17.25" x14ac:dyDescent="0.4">
      <c r="A248" s="16"/>
      <c r="B248" s="16"/>
      <c r="C248" s="16"/>
      <c r="D248" s="16"/>
      <c r="E248" s="16"/>
      <c r="F248" s="20"/>
      <c r="G248" s="16"/>
      <c r="H248" s="16"/>
    </row>
    <row r="249" spans="1:8" ht="17.25" x14ac:dyDescent="0.4">
      <c r="A249" s="16"/>
      <c r="B249" s="16"/>
      <c r="C249" s="16"/>
      <c r="D249" s="16"/>
      <c r="E249" s="16"/>
      <c r="F249" s="20"/>
      <c r="G249" s="16"/>
      <c r="H249" s="16"/>
    </row>
    <row r="250" spans="1:8" ht="17.25" x14ac:dyDescent="0.4">
      <c r="A250" s="16"/>
      <c r="B250" s="16"/>
      <c r="C250" s="16"/>
      <c r="D250" s="16"/>
      <c r="E250" s="16"/>
      <c r="F250" s="20"/>
      <c r="G250" s="16"/>
      <c r="H250" s="16"/>
    </row>
    <row r="251" spans="1:8" ht="17.25" x14ac:dyDescent="0.4">
      <c r="A251" s="16"/>
      <c r="B251" s="16"/>
      <c r="C251" s="16"/>
      <c r="D251" s="16"/>
      <c r="E251" s="16"/>
      <c r="F251" s="20"/>
      <c r="G251" s="16"/>
      <c r="H251" s="16"/>
    </row>
    <row r="252" spans="1:8" ht="17.25" x14ac:dyDescent="0.4">
      <c r="A252" s="16"/>
      <c r="B252" s="16"/>
      <c r="C252" s="16"/>
      <c r="D252" s="16"/>
      <c r="E252" s="16"/>
      <c r="F252" s="20"/>
      <c r="G252" s="16"/>
      <c r="H252" s="16"/>
    </row>
    <row r="253" spans="1:8" ht="17.25" x14ac:dyDescent="0.4">
      <c r="A253" s="16"/>
      <c r="B253" s="16"/>
      <c r="C253" s="16"/>
      <c r="D253" s="16"/>
      <c r="E253" s="16"/>
      <c r="F253" s="20"/>
      <c r="G253" s="16"/>
      <c r="H253" s="16"/>
    </row>
    <row r="254" spans="1:8" ht="17.25" x14ac:dyDescent="0.4">
      <c r="A254" s="16"/>
      <c r="B254" s="16"/>
      <c r="C254" s="16"/>
      <c r="D254" s="16"/>
      <c r="E254" s="16"/>
      <c r="F254" s="20"/>
      <c r="G254" s="16"/>
      <c r="H254" s="16"/>
    </row>
    <row r="255" spans="1:8" ht="17.25" x14ac:dyDescent="0.4">
      <c r="A255" s="16"/>
      <c r="B255" s="16"/>
      <c r="C255" s="16"/>
      <c r="D255" s="16"/>
      <c r="E255" s="16"/>
      <c r="F255" s="20"/>
      <c r="G255" s="16"/>
      <c r="H255" s="16"/>
    </row>
    <row r="256" spans="1:8" ht="17.25" x14ac:dyDescent="0.4">
      <c r="A256" s="16"/>
      <c r="B256" s="16"/>
      <c r="C256" s="16"/>
      <c r="D256" s="16"/>
      <c r="E256" s="16"/>
      <c r="F256" s="20"/>
      <c r="G256" s="16"/>
      <c r="H256" s="16"/>
    </row>
    <row r="257" spans="1:8" ht="17.25" x14ac:dyDescent="0.4">
      <c r="A257" s="16"/>
      <c r="B257" s="16"/>
      <c r="C257" s="16"/>
      <c r="D257" s="16"/>
      <c r="E257" s="16"/>
      <c r="F257" s="20"/>
      <c r="G257" s="16"/>
      <c r="H257" s="16"/>
    </row>
    <row r="258" spans="1:8" ht="17.25" x14ac:dyDescent="0.4">
      <c r="A258" s="16"/>
      <c r="B258" s="16"/>
      <c r="C258" s="16"/>
      <c r="D258" s="16"/>
      <c r="E258" s="16"/>
      <c r="F258" s="20"/>
      <c r="G258" s="16"/>
      <c r="H258" s="16"/>
    </row>
    <row r="259" spans="1:8" ht="17.25" x14ac:dyDescent="0.4">
      <c r="A259" s="16"/>
      <c r="B259" s="16"/>
      <c r="C259" s="16"/>
      <c r="D259" s="16"/>
      <c r="E259" s="16"/>
      <c r="F259" s="20"/>
      <c r="G259" s="16"/>
      <c r="H259" s="16"/>
    </row>
    <row r="260" spans="1:8" ht="17.25" x14ac:dyDescent="0.4">
      <c r="A260" s="16"/>
      <c r="B260" s="16"/>
      <c r="C260" s="16"/>
      <c r="D260" s="16"/>
      <c r="E260" s="16"/>
      <c r="F260" s="20"/>
      <c r="G260" s="16"/>
      <c r="H260" s="16"/>
    </row>
    <row r="261" spans="1:8" ht="17.25" x14ac:dyDescent="0.4">
      <c r="A261" s="16"/>
      <c r="B261" s="16"/>
      <c r="C261" s="16"/>
      <c r="D261" s="16"/>
      <c r="E261" s="16"/>
      <c r="F261" s="20"/>
      <c r="G261" s="16"/>
      <c r="H261" s="16"/>
    </row>
    <row r="262" spans="1:8" ht="17.25" x14ac:dyDescent="0.4">
      <c r="A262" s="16"/>
      <c r="B262" s="16"/>
      <c r="C262" s="16"/>
      <c r="D262" s="16"/>
      <c r="E262" s="16"/>
      <c r="F262" s="20"/>
      <c r="G262" s="16"/>
      <c r="H262" s="16"/>
    </row>
    <row r="263" spans="1:8" ht="17.25" x14ac:dyDescent="0.4">
      <c r="A263" s="16"/>
      <c r="B263" s="16"/>
      <c r="C263" s="16"/>
      <c r="D263" s="16"/>
      <c r="E263" s="16"/>
      <c r="F263" s="20"/>
      <c r="G263" s="16"/>
      <c r="H263" s="16"/>
    </row>
    <row r="264" spans="1:8" ht="17.25" x14ac:dyDescent="0.4">
      <c r="A264" s="16"/>
      <c r="B264" s="16"/>
      <c r="C264" s="16"/>
      <c r="D264" s="16"/>
      <c r="E264" s="16"/>
      <c r="F264" s="20"/>
      <c r="G264" s="16"/>
      <c r="H264" s="16"/>
    </row>
    <row r="265" spans="1:8" ht="17.25" x14ac:dyDescent="0.4">
      <c r="A265" s="16"/>
      <c r="B265" s="16"/>
      <c r="C265" s="16"/>
      <c r="D265" s="16"/>
      <c r="E265" s="16"/>
      <c r="F265" s="20"/>
      <c r="G265" s="16"/>
      <c r="H265" s="16"/>
    </row>
    <row r="266" spans="1:8" ht="17.25" x14ac:dyDescent="0.4">
      <c r="A266" s="16"/>
      <c r="B266" s="16"/>
      <c r="C266" s="16"/>
      <c r="D266" s="16"/>
      <c r="E266" s="16"/>
      <c r="F266" s="20"/>
      <c r="G266" s="16"/>
      <c r="H266" s="16"/>
    </row>
    <row r="267" spans="1:8" ht="17.25" x14ac:dyDescent="0.4">
      <c r="A267" s="16"/>
      <c r="B267" s="16"/>
      <c r="C267" s="16"/>
      <c r="D267" s="16"/>
      <c r="E267" s="16"/>
      <c r="F267" s="20"/>
      <c r="G267" s="16"/>
      <c r="H267" s="16"/>
    </row>
    <row r="268" spans="1:8" ht="17.25" x14ac:dyDescent="0.4">
      <c r="A268" s="16"/>
      <c r="B268" s="16"/>
      <c r="C268" s="16"/>
      <c r="D268" s="16"/>
      <c r="E268" s="16"/>
      <c r="F268" s="20"/>
      <c r="G268" s="16"/>
      <c r="H268" s="16"/>
    </row>
    <row r="269" spans="1:8" ht="17.25" x14ac:dyDescent="0.4">
      <c r="A269" s="16"/>
      <c r="B269" s="16"/>
      <c r="C269" s="16"/>
      <c r="D269" s="16"/>
      <c r="E269" s="16"/>
      <c r="F269" s="20"/>
      <c r="G269" s="16"/>
      <c r="H269" s="16"/>
    </row>
    <row r="270" spans="1:8" ht="17.25" x14ac:dyDescent="0.4">
      <c r="A270" s="16"/>
      <c r="B270" s="16"/>
      <c r="C270" s="16"/>
      <c r="D270" s="16"/>
      <c r="E270" s="16"/>
      <c r="F270" s="20"/>
      <c r="G270" s="16"/>
      <c r="H270" s="16"/>
    </row>
    <row r="271" spans="1:8" ht="17.25" x14ac:dyDescent="0.4">
      <c r="A271" s="16"/>
      <c r="B271" s="16"/>
      <c r="C271" s="16"/>
      <c r="D271" s="16"/>
      <c r="E271" s="16"/>
      <c r="F271" s="20"/>
      <c r="G271" s="16"/>
      <c r="H271" s="16"/>
    </row>
    <row r="272" spans="1:8" ht="17.25" x14ac:dyDescent="0.4">
      <c r="A272" s="16"/>
      <c r="B272" s="16"/>
      <c r="C272" s="16"/>
      <c r="D272" s="16"/>
      <c r="E272" s="16"/>
      <c r="F272" s="20"/>
      <c r="G272" s="16"/>
      <c r="H272" s="16"/>
    </row>
    <row r="273" spans="1:8" ht="17.25" x14ac:dyDescent="0.4">
      <c r="A273" s="16"/>
      <c r="B273" s="16"/>
      <c r="C273" s="16"/>
      <c r="D273" s="16"/>
      <c r="E273" s="16"/>
      <c r="F273" s="20"/>
      <c r="G273" s="16"/>
      <c r="H273" s="16"/>
    </row>
    <row r="274" spans="1:8" ht="17.25" x14ac:dyDescent="0.4">
      <c r="A274" s="16"/>
      <c r="B274" s="16"/>
      <c r="C274" s="16"/>
      <c r="D274" s="16"/>
      <c r="E274" s="16"/>
      <c r="F274" s="20"/>
      <c r="G274" s="16"/>
      <c r="H274" s="16"/>
    </row>
    <row r="275" spans="1:8" ht="17.25" x14ac:dyDescent="0.4">
      <c r="A275" s="16"/>
      <c r="B275" s="16"/>
      <c r="C275" s="16"/>
      <c r="D275" s="16"/>
      <c r="E275" s="16"/>
      <c r="F275" s="20"/>
      <c r="G275" s="16"/>
      <c r="H275" s="16"/>
    </row>
    <row r="276" spans="1:8" ht="17.25" x14ac:dyDescent="0.4">
      <c r="A276" s="16"/>
      <c r="B276" s="16"/>
      <c r="C276" s="16"/>
      <c r="D276" s="16"/>
      <c r="E276" s="16"/>
      <c r="F276" s="20"/>
      <c r="G276" s="16"/>
      <c r="H276" s="16"/>
    </row>
    <row r="277" spans="1:8" ht="17.25" x14ac:dyDescent="0.4">
      <c r="A277" s="16"/>
      <c r="B277" s="16"/>
      <c r="C277" s="16"/>
      <c r="D277" s="16"/>
      <c r="E277" s="16"/>
      <c r="F277" s="20"/>
      <c r="G277" s="16"/>
      <c r="H277" s="16"/>
    </row>
    <row r="278" spans="1:8" ht="17.25" x14ac:dyDescent="0.4">
      <c r="A278" s="16"/>
      <c r="B278" s="16"/>
      <c r="C278" s="16"/>
      <c r="D278" s="16"/>
      <c r="E278" s="16"/>
      <c r="F278" s="20"/>
      <c r="G278" s="16"/>
      <c r="H278" s="16"/>
    </row>
    <row r="279" spans="1:8" ht="17.25" x14ac:dyDescent="0.4">
      <c r="A279" s="16"/>
      <c r="B279" s="16"/>
      <c r="C279" s="16"/>
      <c r="D279" s="16"/>
      <c r="E279" s="16"/>
      <c r="F279" s="20"/>
      <c r="G279" s="16"/>
      <c r="H279" s="16"/>
    </row>
    <row r="280" spans="1:8" ht="17.25" x14ac:dyDescent="0.4">
      <c r="A280" s="16"/>
      <c r="B280" s="16"/>
      <c r="C280" s="16"/>
      <c r="D280" s="16"/>
      <c r="E280" s="16"/>
      <c r="F280" s="20"/>
      <c r="G280" s="16"/>
      <c r="H280" s="16"/>
    </row>
    <row r="281" spans="1:8" ht="17.25" x14ac:dyDescent="0.4">
      <c r="A281" s="16"/>
      <c r="B281" s="16"/>
      <c r="C281" s="16"/>
      <c r="D281" s="16"/>
      <c r="E281" s="16"/>
      <c r="F281" s="20"/>
      <c r="G281" s="16"/>
      <c r="H281" s="16"/>
    </row>
    <row r="282" spans="1:8" ht="17.25" x14ac:dyDescent="0.4">
      <c r="A282" s="16"/>
      <c r="B282" s="16"/>
      <c r="C282" s="16"/>
      <c r="D282" s="16"/>
      <c r="E282" s="16"/>
      <c r="F282" s="20"/>
      <c r="G282" s="16"/>
      <c r="H282" s="16"/>
    </row>
    <row r="283" spans="1:8" ht="17.25" x14ac:dyDescent="0.4">
      <c r="A283" s="16"/>
      <c r="B283" s="16"/>
      <c r="C283" s="16"/>
      <c r="D283" s="16"/>
      <c r="E283" s="16"/>
      <c r="F283" s="20"/>
      <c r="G283" s="16"/>
      <c r="H283" s="16"/>
    </row>
    <row r="284" spans="1:8" ht="17.25" x14ac:dyDescent="0.4">
      <c r="A284" s="16"/>
      <c r="B284" s="16"/>
      <c r="C284" s="16"/>
      <c r="D284" s="16"/>
      <c r="E284" s="16"/>
      <c r="F284" s="20"/>
      <c r="G284" s="16"/>
      <c r="H284" s="16"/>
    </row>
    <row r="285" spans="1:8" ht="17.25" x14ac:dyDescent="0.4">
      <c r="A285" s="16"/>
      <c r="B285" s="16"/>
      <c r="C285" s="16"/>
      <c r="D285" s="16"/>
      <c r="E285" s="16"/>
      <c r="F285" s="20"/>
      <c r="G285" s="16"/>
      <c r="H285" s="16"/>
    </row>
    <row r="286" spans="1:8" ht="17.25" x14ac:dyDescent="0.4">
      <c r="A286" s="16"/>
      <c r="B286" s="16"/>
      <c r="C286" s="16"/>
      <c r="D286" s="16"/>
      <c r="E286" s="16"/>
      <c r="F286" s="20"/>
      <c r="G286" s="16"/>
      <c r="H286" s="16"/>
    </row>
    <row r="287" spans="1:8" ht="17.25" x14ac:dyDescent="0.4">
      <c r="A287" s="16"/>
      <c r="B287" s="16"/>
      <c r="C287" s="16"/>
      <c r="D287" s="16"/>
      <c r="E287" s="16"/>
      <c r="F287" s="20"/>
      <c r="G287" s="16"/>
      <c r="H287" s="16"/>
    </row>
    <row r="288" spans="1:8" ht="17.25" x14ac:dyDescent="0.4">
      <c r="A288" s="16"/>
      <c r="B288" s="16"/>
      <c r="C288" s="16"/>
      <c r="D288" s="16"/>
      <c r="E288" s="16"/>
      <c r="F288" s="20"/>
      <c r="G288" s="16"/>
      <c r="H288" s="16"/>
    </row>
    <row r="289" spans="1:8" ht="17.25" x14ac:dyDescent="0.4">
      <c r="A289" s="16"/>
      <c r="B289" s="16"/>
      <c r="C289" s="16"/>
      <c r="D289" s="16"/>
      <c r="E289" s="16"/>
      <c r="F289" s="20"/>
      <c r="G289" s="16"/>
      <c r="H289" s="16"/>
    </row>
    <row r="290" spans="1:8" ht="17.25" x14ac:dyDescent="0.4">
      <c r="A290" s="16"/>
      <c r="B290" s="16"/>
      <c r="C290" s="16"/>
      <c r="D290" s="16"/>
      <c r="E290" s="16"/>
      <c r="F290" s="20"/>
      <c r="G290" s="16"/>
      <c r="H290" s="16"/>
    </row>
    <row r="291" spans="1:8" ht="17.25" x14ac:dyDescent="0.4">
      <c r="A291" s="16"/>
      <c r="B291" s="16"/>
      <c r="C291" s="16"/>
      <c r="D291" s="16"/>
      <c r="E291" s="16"/>
      <c r="F291" s="20"/>
      <c r="G291" s="16"/>
      <c r="H291" s="16"/>
    </row>
    <row r="292" spans="1:8" ht="17.25" x14ac:dyDescent="0.4">
      <c r="A292" s="16"/>
      <c r="B292" s="16"/>
      <c r="C292" s="16"/>
      <c r="D292" s="16"/>
      <c r="E292" s="16"/>
      <c r="F292" s="20"/>
      <c r="G292" s="16"/>
      <c r="H292" s="16"/>
    </row>
    <row r="293" spans="1:8" ht="17.25" x14ac:dyDescent="0.4">
      <c r="A293" s="16"/>
      <c r="B293" s="16"/>
      <c r="C293" s="16"/>
      <c r="D293" s="16"/>
      <c r="E293" s="16"/>
      <c r="F293" s="20"/>
      <c r="G293" s="16"/>
      <c r="H293" s="16"/>
    </row>
    <row r="294" spans="1:8" ht="17.25" x14ac:dyDescent="0.4">
      <c r="A294" s="16"/>
      <c r="B294" s="16"/>
      <c r="C294" s="16"/>
      <c r="D294" s="16"/>
      <c r="E294" s="16"/>
      <c r="F294" s="20"/>
      <c r="G294" s="16"/>
      <c r="H294" s="16"/>
    </row>
    <row r="295" spans="1:8" ht="17.25" x14ac:dyDescent="0.4">
      <c r="A295" s="16"/>
      <c r="B295" s="16"/>
      <c r="C295" s="16"/>
      <c r="D295" s="16"/>
      <c r="E295" s="16"/>
      <c r="F295" s="20"/>
      <c r="G295" s="16"/>
      <c r="H295" s="16"/>
    </row>
    <row r="296" spans="1:8" ht="17.25" x14ac:dyDescent="0.4">
      <c r="A296" s="16"/>
      <c r="B296" s="16"/>
      <c r="C296" s="16"/>
      <c r="D296" s="16"/>
      <c r="E296" s="16"/>
      <c r="F296" s="20"/>
      <c r="G296" s="16"/>
      <c r="H296" s="16"/>
    </row>
    <row r="297" spans="1:8" ht="17.25" x14ac:dyDescent="0.4">
      <c r="A297" s="16"/>
      <c r="B297" s="16"/>
      <c r="C297" s="16"/>
      <c r="D297" s="16"/>
      <c r="E297" s="16"/>
      <c r="F297" s="20"/>
      <c r="G297" s="16"/>
      <c r="H297" s="16"/>
    </row>
    <row r="298" spans="1:8" ht="17.25" x14ac:dyDescent="0.4">
      <c r="A298" s="16"/>
      <c r="B298" s="16"/>
      <c r="C298" s="16"/>
      <c r="D298" s="16"/>
      <c r="E298" s="16"/>
      <c r="F298" s="20"/>
      <c r="G298" s="16"/>
      <c r="H298" s="16"/>
    </row>
    <row r="299" spans="1:8" ht="17.25" x14ac:dyDescent="0.4">
      <c r="A299" s="16"/>
      <c r="B299" s="16"/>
      <c r="C299" s="16"/>
      <c r="D299" s="16"/>
      <c r="E299" s="16"/>
      <c r="F299" s="20"/>
      <c r="G299" s="16"/>
      <c r="H299" s="16"/>
    </row>
    <row r="300" spans="1:8" ht="17.25" x14ac:dyDescent="0.4">
      <c r="A300" s="16"/>
      <c r="B300" s="16"/>
      <c r="C300" s="16"/>
      <c r="D300" s="16"/>
      <c r="E300" s="16"/>
      <c r="F300" s="20"/>
      <c r="G300" s="16"/>
      <c r="H300" s="16"/>
    </row>
    <row r="301" spans="1:8" ht="17.25" x14ac:dyDescent="0.4">
      <c r="A301" s="16"/>
      <c r="B301" s="16"/>
      <c r="C301" s="16"/>
      <c r="D301" s="16"/>
      <c r="E301" s="16"/>
      <c r="F301" s="20"/>
      <c r="G301" s="16"/>
      <c r="H301" s="16"/>
    </row>
    <row r="302" spans="1:8" ht="17.25" x14ac:dyDescent="0.4">
      <c r="A302" s="16"/>
      <c r="B302" s="16"/>
      <c r="C302" s="16"/>
      <c r="D302" s="16"/>
      <c r="E302" s="16"/>
      <c r="F302" s="20"/>
      <c r="G302" s="16"/>
      <c r="H302" s="16"/>
    </row>
  </sheetData>
  <conditionalFormatting sqref="A3:H302">
    <cfRule type="expression" dxfId="3" priority="1">
      <formula>$E3="Done"</formula>
    </cfRule>
    <cfRule type="expression" dxfId="2" priority="2">
      <formula>AND($A3&lt;&gt;"",MOD(ROW(),2)=1)</formula>
    </cfRule>
  </conditionalFormatting>
  <conditionalFormatting sqref="D3:D302">
    <cfRule type="expression" dxfId="1" priority="4">
      <formula>AND($D3="High",$E3&lt;&gt;"Done")</formula>
    </cfRule>
  </conditionalFormatting>
  <conditionalFormatting sqref="F3:F302">
    <cfRule type="expression" dxfId="0" priority="3">
      <formula>AND(ISNUMBER($F3),$F3&lt;TODAY(),$E3&lt;&gt;"Done")</formula>
    </cfRule>
  </conditionalFormatting>
  <dataValidations count="2">
    <dataValidation type="date" operator="greaterThan" allowBlank="1" errorTitle="Date expected" error="Enter a date, e.g. 12/06/2026" sqref="F3:F302" xr:uid="{00000000-0002-0000-0600-000004000000}">
      <formula1>36526</formula1>
    </dataValidation>
    <dataValidation type="decimal" operator="greaterThanOrEqual" allowBlank="1" errorTitle="Number expected" error="Enter hours, e.g. 4 or 0.5" sqref="G3:G302" xr:uid="{00000000-0002-0000-0600-000005000000}">
      <formula1>0</formula1>
    </dataValidation>
  </dataValidation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600-000000000000}">
          <x14:formula1>
            <xm:f>Projects!$A$3:$A$102</xm:f>
          </x14:formula1>
          <xm:sqref>B3:B302</xm:sqref>
        </x14:dataValidation>
        <x14:dataValidation type="list" allowBlank="1" xr:uid="{00000000-0002-0000-0600-000001000000}">
          <x14:formula1>
            <xm:f>Lists!$H$3:$H$14</xm:f>
          </x14:formula1>
          <xm:sqref>C3:C302</xm:sqref>
        </x14:dataValidation>
        <x14:dataValidation type="list" allowBlank="1" xr:uid="{00000000-0002-0000-0600-000002000000}">
          <x14:formula1>
            <xm:f>Lists!$F$3:$F$14</xm:f>
          </x14:formula1>
          <xm:sqref>D3:D302</xm:sqref>
        </x14:dataValidation>
        <x14:dataValidation type="list" allowBlank="1" xr:uid="{00000000-0002-0000-0600-000003000000}">
          <x14:formula1>
            <xm:f>Lists!$D$3:$D$14</xm:f>
          </x14:formula1>
          <xm:sqref>E3:E302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H16"/>
  <sheetViews>
    <sheetView workbookViewId="0"/>
  </sheetViews>
  <sheetFormatPr defaultRowHeight="15" x14ac:dyDescent="0.25"/>
  <cols>
    <col min="1" max="1" width="2" customWidth="1"/>
    <col min="2" max="2" width="15" customWidth="1"/>
    <col min="3" max="3" width="2" customWidth="1"/>
    <col min="4" max="4" width="14" customWidth="1"/>
    <col min="5" max="5" width="2" customWidth="1"/>
    <col min="6" max="6" width="12" customWidth="1"/>
    <col min="7" max="7" width="2" customWidth="1"/>
    <col min="8" max="8" width="14" customWidth="1"/>
  </cols>
  <sheetData>
    <row r="1" spans="1:8" ht="21.95" customHeight="1" x14ac:dyDescent="0.55000000000000004">
      <c r="A1" s="26" t="s">
        <v>74</v>
      </c>
      <c r="B1" s="8" t="s">
        <v>75</v>
      </c>
    </row>
    <row r="2" spans="1:8" ht="20.100000000000001" customHeight="1" x14ac:dyDescent="0.25">
      <c r="B2" s="27" t="s">
        <v>76</v>
      </c>
      <c r="D2" s="27" t="s">
        <v>77</v>
      </c>
      <c r="F2" s="27" t="s">
        <v>38</v>
      </c>
      <c r="H2" s="27" t="s">
        <v>78</v>
      </c>
    </row>
    <row r="3" spans="1:8" ht="17.25" x14ac:dyDescent="0.4">
      <c r="B3" s="28" t="s">
        <v>60</v>
      </c>
      <c r="D3" s="28" t="s">
        <v>71</v>
      </c>
      <c r="F3" s="28" t="s">
        <v>67</v>
      </c>
      <c r="H3" s="28" t="s">
        <v>59</v>
      </c>
    </row>
    <row r="4" spans="1:8" ht="17.25" x14ac:dyDescent="0.4">
      <c r="B4" s="28" t="s">
        <v>58</v>
      </c>
      <c r="D4" s="28" t="s">
        <v>69</v>
      </c>
      <c r="F4" s="28" t="s">
        <v>70</v>
      </c>
      <c r="H4" s="28" t="s">
        <v>61</v>
      </c>
    </row>
    <row r="5" spans="1:8" ht="17.25" x14ac:dyDescent="0.4">
      <c r="B5" s="28" t="s">
        <v>79</v>
      </c>
      <c r="D5" s="28" t="s">
        <v>73</v>
      </c>
      <c r="F5" s="28" t="s">
        <v>72</v>
      </c>
      <c r="H5" s="28" t="s">
        <v>68</v>
      </c>
    </row>
    <row r="6" spans="1:8" ht="17.25" x14ac:dyDescent="0.4">
      <c r="B6" s="28" t="s">
        <v>62</v>
      </c>
      <c r="D6" s="28" t="s">
        <v>62</v>
      </c>
      <c r="F6" s="28"/>
      <c r="H6" s="28"/>
    </row>
    <row r="7" spans="1:8" ht="17.25" x14ac:dyDescent="0.4">
      <c r="B7" s="28"/>
      <c r="D7" s="28"/>
      <c r="F7" s="28"/>
      <c r="H7" s="28"/>
    </row>
    <row r="8" spans="1:8" ht="17.25" x14ac:dyDescent="0.4">
      <c r="B8" s="28"/>
      <c r="D8" s="28"/>
      <c r="F8" s="28"/>
      <c r="H8" s="28"/>
    </row>
    <row r="9" spans="1:8" ht="17.25" x14ac:dyDescent="0.4">
      <c r="B9" s="28"/>
      <c r="D9" s="28"/>
      <c r="F9" s="28"/>
      <c r="H9" s="28"/>
    </row>
    <row r="10" spans="1:8" ht="17.25" x14ac:dyDescent="0.4">
      <c r="B10" s="28"/>
      <c r="D10" s="28"/>
      <c r="F10" s="28"/>
      <c r="H10" s="28"/>
    </row>
    <row r="11" spans="1:8" ht="17.25" x14ac:dyDescent="0.4">
      <c r="B11" s="28"/>
      <c r="D11" s="28"/>
      <c r="F11" s="28"/>
      <c r="H11" s="28"/>
    </row>
    <row r="12" spans="1:8" ht="17.25" x14ac:dyDescent="0.4">
      <c r="B12" s="28"/>
      <c r="D12" s="28"/>
      <c r="F12" s="28"/>
      <c r="H12" s="28"/>
    </row>
    <row r="13" spans="1:8" ht="17.25" x14ac:dyDescent="0.4">
      <c r="B13" s="28"/>
      <c r="D13" s="28"/>
      <c r="F13" s="28"/>
      <c r="H13" s="28"/>
    </row>
    <row r="14" spans="1:8" ht="17.25" x14ac:dyDescent="0.4">
      <c r="B14" s="28"/>
      <c r="D14" s="28"/>
      <c r="F14" s="28"/>
      <c r="H14" s="28"/>
    </row>
    <row r="16" spans="1:8" ht="16.5" x14ac:dyDescent="0.35">
      <c r="B16" s="8" t="s">
        <v>80</v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01"/>
  <sheetViews>
    <sheetView workbookViewId="0"/>
  </sheetViews>
  <sheetFormatPr defaultRowHeight="15" x14ac:dyDescent="0.25"/>
  <sheetData>
    <row r="1" spans="1:1" x14ac:dyDescent="0.25">
      <c r="A1" t="s">
        <v>81</v>
      </c>
    </row>
    <row r="2" spans="1:1" x14ac:dyDescent="0.25">
      <c r="A2" t="str">
        <f>IF(AND(Tasks!A3&lt;&gt;"",Tasks!E3&lt;&gt;"Done",ISNUMBER(Tasks!F3)),Tasks!F3+ROW()/1000000,"")</f>
        <v/>
      </c>
    </row>
    <row r="3" spans="1:1" x14ac:dyDescent="0.25">
      <c r="A3" t="str">
        <f>IF(AND(Tasks!A4&lt;&gt;"",Tasks!E4&lt;&gt;"Done",ISNUMBER(Tasks!F4)),Tasks!F4+ROW()/1000000,"")</f>
        <v/>
      </c>
    </row>
    <row r="4" spans="1:1" x14ac:dyDescent="0.25">
      <c r="A4" t="str">
        <f>IF(AND(Tasks!A5&lt;&gt;"",Tasks!E5&lt;&gt;"Done",ISNUMBER(Tasks!F5)),Tasks!F5+ROW()/1000000,"")</f>
        <v/>
      </c>
    </row>
    <row r="5" spans="1:1" x14ac:dyDescent="0.25">
      <c r="A5" t="str">
        <f>IF(AND(Tasks!A6&lt;&gt;"",Tasks!E6&lt;&gt;"Done",ISNUMBER(Tasks!F6)),Tasks!F6+ROW()/1000000,"")</f>
        <v/>
      </c>
    </row>
    <row r="6" spans="1:1" x14ac:dyDescent="0.25">
      <c r="A6" t="str">
        <f>IF(AND(Tasks!A7&lt;&gt;"",Tasks!E7&lt;&gt;"Done",ISNUMBER(Tasks!F7)),Tasks!F7+ROW()/1000000,"")</f>
        <v/>
      </c>
    </row>
    <row r="7" spans="1:1" x14ac:dyDescent="0.25">
      <c r="A7" t="str">
        <f>IF(AND(Tasks!A8&lt;&gt;"",Tasks!E8&lt;&gt;"Done",ISNUMBER(Tasks!F8)),Tasks!F8+ROW()/1000000,"")</f>
        <v/>
      </c>
    </row>
    <row r="8" spans="1:1" x14ac:dyDescent="0.25">
      <c r="A8" t="str">
        <f>IF(AND(Tasks!A9&lt;&gt;"",Tasks!E9&lt;&gt;"Done",ISNUMBER(Tasks!F9)),Tasks!F9+ROW()/1000000,"")</f>
        <v/>
      </c>
    </row>
    <row r="9" spans="1:1" x14ac:dyDescent="0.25">
      <c r="A9" t="str">
        <f>IF(AND(Tasks!A10&lt;&gt;"",Tasks!E10&lt;&gt;"Done",ISNUMBER(Tasks!F10)),Tasks!F10+ROW()/1000000,"")</f>
        <v/>
      </c>
    </row>
    <row r="10" spans="1:1" x14ac:dyDescent="0.25">
      <c r="A10" t="str">
        <f>IF(AND(Tasks!A11&lt;&gt;"",Tasks!E11&lt;&gt;"Done",ISNUMBER(Tasks!F11)),Tasks!F11+ROW()/1000000,"")</f>
        <v/>
      </c>
    </row>
    <row r="11" spans="1:1" x14ac:dyDescent="0.25">
      <c r="A11" t="str">
        <f>IF(AND(Tasks!A12&lt;&gt;"",Tasks!E12&lt;&gt;"Done",ISNUMBER(Tasks!F12)),Tasks!F12+ROW()/1000000,"")</f>
        <v/>
      </c>
    </row>
    <row r="12" spans="1:1" x14ac:dyDescent="0.25">
      <c r="A12" t="str">
        <f>IF(AND(Tasks!A13&lt;&gt;"",Tasks!E13&lt;&gt;"Done",ISNUMBER(Tasks!F13)),Tasks!F13+ROW()/1000000,"")</f>
        <v/>
      </c>
    </row>
    <row r="13" spans="1:1" x14ac:dyDescent="0.25">
      <c r="A13" t="str">
        <f>IF(AND(Tasks!A14&lt;&gt;"",Tasks!E14&lt;&gt;"Done",ISNUMBER(Tasks!F14)),Tasks!F14+ROW()/1000000,"")</f>
        <v/>
      </c>
    </row>
    <row r="14" spans="1:1" x14ac:dyDescent="0.25">
      <c r="A14" t="str">
        <f>IF(AND(Tasks!A15&lt;&gt;"",Tasks!E15&lt;&gt;"Done",ISNUMBER(Tasks!F15)),Tasks!F15+ROW()/1000000,"")</f>
        <v/>
      </c>
    </row>
    <row r="15" spans="1:1" x14ac:dyDescent="0.25">
      <c r="A15" t="str">
        <f>IF(AND(Tasks!A16&lt;&gt;"",Tasks!E16&lt;&gt;"Done",ISNUMBER(Tasks!F16)),Tasks!F16+ROW()/1000000,"")</f>
        <v/>
      </c>
    </row>
    <row r="16" spans="1:1" x14ac:dyDescent="0.25">
      <c r="A16" t="str">
        <f>IF(AND(Tasks!A17&lt;&gt;"",Tasks!E17&lt;&gt;"Done",ISNUMBER(Tasks!F17)),Tasks!F17+ROW()/1000000,"")</f>
        <v/>
      </c>
    </row>
    <row r="17" spans="1:1" x14ac:dyDescent="0.25">
      <c r="A17" t="str">
        <f>IF(AND(Tasks!A18&lt;&gt;"",Tasks!E18&lt;&gt;"Done",ISNUMBER(Tasks!F18)),Tasks!F18+ROW()/1000000,"")</f>
        <v/>
      </c>
    </row>
    <row r="18" spans="1:1" x14ac:dyDescent="0.25">
      <c r="A18" t="str">
        <f>IF(AND(Tasks!A19&lt;&gt;"",Tasks!E19&lt;&gt;"Done",ISNUMBER(Tasks!F19)),Tasks!F19+ROW()/1000000,"")</f>
        <v/>
      </c>
    </row>
    <row r="19" spans="1:1" x14ac:dyDescent="0.25">
      <c r="A19" t="str">
        <f>IF(AND(Tasks!A20&lt;&gt;"",Tasks!E20&lt;&gt;"Done",ISNUMBER(Tasks!F20)),Tasks!F20+ROW()/1000000,"")</f>
        <v/>
      </c>
    </row>
    <row r="20" spans="1:1" x14ac:dyDescent="0.25">
      <c r="A20" t="str">
        <f>IF(AND(Tasks!A21&lt;&gt;"",Tasks!E21&lt;&gt;"Done",ISNUMBER(Tasks!F21)),Tasks!F21+ROW()/1000000,"")</f>
        <v/>
      </c>
    </row>
    <row r="21" spans="1:1" x14ac:dyDescent="0.25">
      <c r="A21" t="str">
        <f>IF(AND(Tasks!A22&lt;&gt;"",Tasks!E22&lt;&gt;"Done",ISNUMBER(Tasks!F22)),Tasks!F22+ROW()/1000000,"")</f>
        <v/>
      </c>
    </row>
    <row r="22" spans="1:1" x14ac:dyDescent="0.25">
      <c r="A22" t="str">
        <f>IF(AND(Tasks!A23&lt;&gt;"",Tasks!E23&lt;&gt;"Done",ISNUMBER(Tasks!F23)),Tasks!F23+ROW()/1000000,"")</f>
        <v/>
      </c>
    </row>
    <row r="23" spans="1:1" x14ac:dyDescent="0.25">
      <c r="A23" t="str">
        <f>IF(AND(Tasks!A24&lt;&gt;"",Tasks!E24&lt;&gt;"Done",ISNUMBER(Tasks!F24)),Tasks!F24+ROW()/1000000,"")</f>
        <v/>
      </c>
    </row>
    <row r="24" spans="1:1" x14ac:dyDescent="0.25">
      <c r="A24" t="str">
        <f>IF(AND(Tasks!A25&lt;&gt;"",Tasks!E25&lt;&gt;"Done",ISNUMBER(Tasks!F25)),Tasks!F25+ROW()/1000000,"")</f>
        <v/>
      </c>
    </row>
    <row r="25" spans="1:1" x14ac:dyDescent="0.25">
      <c r="A25" t="str">
        <f>IF(AND(Tasks!A26&lt;&gt;"",Tasks!E26&lt;&gt;"Done",ISNUMBER(Tasks!F26)),Tasks!F26+ROW()/1000000,"")</f>
        <v/>
      </c>
    </row>
    <row r="26" spans="1:1" x14ac:dyDescent="0.25">
      <c r="A26" t="str">
        <f>IF(AND(Tasks!A27&lt;&gt;"",Tasks!E27&lt;&gt;"Done",ISNUMBER(Tasks!F27)),Tasks!F27+ROW()/1000000,"")</f>
        <v/>
      </c>
    </row>
    <row r="27" spans="1:1" x14ac:dyDescent="0.25">
      <c r="A27" t="str">
        <f>IF(AND(Tasks!A28&lt;&gt;"",Tasks!E28&lt;&gt;"Done",ISNUMBER(Tasks!F28)),Tasks!F28+ROW()/1000000,"")</f>
        <v/>
      </c>
    </row>
    <row r="28" spans="1:1" x14ac:dyDescent="0.25">
      <c r="A28" t="str">
        <f>IF(AND(Tasks!A29&lt;&gt;"",Tasks!E29&lt;&gt;"Done",ISNUMBER(Tasks!F29)),Tasks!F29+ROW()/1000000,"")</f>
        <v/>
      </c>
    </row>
    <row r="29" spans="1:1" x14ac:dyDescent="0.25">
      <c r="A29" t="str">
        <f>IF(AND(Tasks!A30&lt;&gt;"",Tasks!E30&lt;&gt;"Done",ISNUMBER(Tasks!F30)),Tasks!F30+ROW()/1000000,"")</f>
        <v/>
      </c>
    </row>
    <row r="30" spans="1:1" x14ac:dyDescent="0.25">
      <c r="A30" t="str">
        <f>IF(AND(Tasks!A31&lt;&gt;"",Tasks!E31&lt;&gt;"Done",ISNUMBER(Tasks!F31)),Tasks!F31+ROW()/1000000,"")</f>
        <v/>
      </c>
    </row>
    <row r="31" spans="1:1" x14ac:dyDescent="0.25">
      <c r="A31" t="str">
        <f>IF(AND(Tasks!A32&lt;&gt;"",Tasks!E32&lt;&gt;"Done",ISNUMBER(Tasks!F32)),Tasks!F32+ROW()/1000000,"")</f>
        <v/>
      </c>
    </row>
    <row r="32" spans="1:1" x14ac:dyDescent="0.25">
      <c r="A32" t="str">
        <f>IF(AND(Tasks!A33&lt;&gt;"",Tasks!E33&lt;&gt;"Done",ISNUMBER(Tasks!F33)),Tasks!F33+ROW()/1000000,"")</f>
        <v/>
      </c>
    </row>
    <row r="33" spans="1:1" x14ac:dyDescent="0.25">
      <c r="A33" t="str">
        <f>IF(AND(Tasks!A34&lt;&gt;"",Tasks!E34&lt;&gt;"Done",ISNUMBER(Tasks!F34)),Tasks!F34+ROW()/1000000,"")</f>
        <v/>
      </c>
    </row>
    <row r="34" spans="1:1" x14ac:dyDescent="0.25">
      <c r="A34" t="str">
        <f>IF(AND(Tasks!A35&lt;&gt;"",Tasks!E35&lt;&gt;"Done",ISNUMBER(Tasks!F35)),Tasks!F35+ROW()/1000000,"")</f>
        <v/>
      </c>
    </row>
    <row r="35" spans="1:1" x14ac:dyDescent="0.25">
      <c r="A35" t="str">
        <f>IF(AND(Tasks!A36&lt;&gt;"",Tasks!E36&lt;&gt;"Done",ISNUMBER(Tasks!F36)),Tasks!F36+ROW()/1000000,"")</f>
        <v/>
      </c>
    </row>
    <row r="36" spans="1:1" x14ac:dyDescent="0.25">
      <c r="A36" t="str">
        <f>IF(AND(Tasks!A37&lt;&gt;"",Tasks!E37&lt;&gt;"Done",ISNUMBER(Tasks!F37)),Tasks!F37+ROW()/1000000,"")</f>
        <v/>
      </c>
    </row>
    <row r="37" spans="1:1" x14ac:dyDescent="0.25">
      <c r="A37" t="str">
        <f>IF(AND(Tasks!A38&lt;&gt;"",Tasks!E38&lt;&gt;"Done",ISNUMBER(Tasks!F38)),Tasks!F38+ROW()/1000000,"")</f>
        <v/>
      </c>
    </row>
    <row r="38" spans="1:1" x14ac:dyDescent="0.25">
      <c r="A38" t="str">
        <f>IF(AND(Tasks!A39&lt;&gt;"",Tasks!E39&lt;&gt;"Done",ISNUMBER(Tasks!F39)),Tasks!F39+ROW()/1000000,"")</f>
        <v/>
      </c>
    </row>
    <row r="39" spans="1:1" x14ac:dyDescent="0.25">
      <c r="A39" t="str">
        <f>IF(AND(Tasks!A40&lt;&gt;"",Tasks!E40&lt;&gt;"Done",ISNUMBER(Tasks!F40)),Tasks!F40+ROW()/1000000,"")</f>
        <v/>
      </c>
    </row>
    <row r="40" spans="1:1" x14ac:dyDescent="0.25">
      <c r="A40" t="str">
        <f>IF(AND(Tasks!A41&lt;&gt;"",Tasks!E41&lt;&gt;"Done",ISNUMBER(Tasks!F41)),Tasks!F41+ROW()/1000000,"")</f>
        <v/>
      </c>
    </row>
    <row r="41" spans="1:1" x14ac:dyDescent="0.25">
      <c r="A41" t="str">
        <f>IF(AND(Tasks!A42&lt;&gt;"",Tasks!E42&lt;&gt;"Done",ISNUMBER(Tasks!F42)),Tasks!F42+ROW()/1000000,"")</f>
        <v/>
      </c>
    </row>
    <row r="42" spans="1:1" x14ac:dyDescent="0.25">
      <c r="A42" t="str">
        <f>IF(AND(Tasks!A43&lt;&gt;"",Tasks!E43&lt;&gt;"Done",ISNUMBER(Tasks!F43)),Tasks!F43+ROW()/1000000,"")</f>
        <v/>
      </c>
    </row>
    <row r="43" spans="1:1" x14ac:dyDescent="0.25">
      <c r="A43" t="str">
        <f>IF(AND(Tasks!A44&lt;&gt;"",Tasks!E44&lt;&gt;"Done",ISNUMBER(Tasks!F44)),Tasks!F44+ROW()/1000000,"")</f>
        <v/>
      </c>
    </row>
    <row r="44" spans="1:1" x14ac:dyDescent="0.25">
      <c r="A44" t="str">
        <f>IF(AND(Tasks!A45&lt;&gt;"",Tasks!E45&lt;&gt;"Done",ISNUMBER(Tasks!F45)),Tasks!F45+ROW()/1000000,"")</f>
        <v/>
      </c>
    </row>
    <row r="45" spans="1:1" x14ac:dyDescent="0.25">
      <c r="A45" t="str">
        <f>IF(AND(Tasks!A46&lt;&gt;"",Tasks!E46&lt;&gt;"Done",ISNUMBER(Tasks!F46)),Tasks!F46+ROW()/1000000,"")</f>
        <v/>
      </c>
    </row>
    <row r="46" spans="1:1" x14ac:dyDescent="0.25">
      <c r="A46" t="str">
        <f>IF(AND(Tasks!A47&lt;&gt;"",Tasks!E47&lt;&gt;"Done",ISNUMBER(Tasks!F47)),Tasks!F47+ROW()/1000000,"")</f>
        <v/>
      </c>
    </row>
    <row r="47" spans="1:1" x14ac:dyDescent="0.25">
      <c r="A47" t="str">
        <f>IF(AND(Tasks!A48&lt;&gt;"",Tasks!E48&lt;&gt;"Done",ISNUMBER(Tasks!F48)),Tasks!F48+ROW()/1000000,"")</f>
        <v/>
      </c>
    </row>
    <row r="48" spans="1:1" x14ac:dyDescent="0.25">
      <c r="A48" t="str">
        <f>IF(AND(Tasks!A49&lt;&gt;"",Tasks!E49&lt;&gt;"Done",ISNUMBER(Tasks!F49)),Tasks!F49+ROW()/1000000,"")</f>
        <v/>
      </c>
    </row>
    <row r="49" spans="1:1" x14ac:dyDescent="0.25">
      <c r="A49" t="str">
        <f>IF(AND(Tasks!A50&lt;&gt;"",Tasks!E50&lt;&gt;"Done",ISNUMBER(Tasks!F50)),Tasks!F50+ROW()/1000000,"")</f>
        <v/>
      </c>
    </row>
    <row r="50" spans="1:1" x14ac:dyDescent="0.25">
      <c r="A50" t="str">
        <f>IF(AND(Tasks!A51&lt;&gt;"",Tasks!E51&lt;&gt;"Done",ISNUMBER(Tasks!F51)),Tasks!F51+ROW()/1000000,"")</f>
        <v/>
      </c>
    </row>
    <row r="51" spans="1:1" x14ac:dyDescent="0.25">
      <c r="A51" t="str">
        <f>IF(AND(Tasks!A52&lt;&gt;"",Tasks!E52&lt;&gt;"Done",ISNUMBER(Tasks!F52)),Tasks!F52+ROW()/1000000,"")</f>
        <v/>
      </c>
    </row>
    <row r="52" spans="1:1" x14ac:dyDescent="0.25">
      <c r="A52" t="str">
        <f>IF(AND(Tasks!A53&lt;&gt;"",Tasks!E53&lt;&gt;"Done",ISNUMBER(Tasks!F53)),Tasks!F53+ROW()/1000000,"")</f>
        <v/>
      </c>
    </row>
    <row r="53" spans="1:1" x14ac:dyDescent="0.25">
      <c r="A53" t="str">
        <f>IF(AND(Tasks!A54&lt;&gt;"",Tasks!E54&lt;&gt;"Done",ISNUMBER(Tasks!F54)),Tasks!F54+ROW()/1000000,"")</f>
        <v/>
      </c>
    </row>
    <row r="54" spans="1:1" x14ac:dyDescent="0.25">
      <c r="A54" t="str">
        <f>IF(AND(Tasks!A55&lt;&gt;"",Tasks!E55&lt;&gt;"Done",ISNUMBER(Tasks!F55)),Tasks!F55+ROW()/1000000,"")</f>
        <v/>
      </c>
    </row>
    <row r="55" spans="1:1" x14ac:dyDescent="0.25">
      <c r="A55" t="str">
        <f>IF(AND(Tasks!A56&lt;&gt;"",Tasks!E56&lt;&gt;"Done",ISNUMBER(Tasks!F56)),Tasks!F56+ROW()/1000000,"")</f>
        <v/>
      </c>
    </row>
    <row r="56" spans="1:1" x14ac:dyDescent="0.25">
      <c r="A56" t="str">
        <f>IF(AND(Tasks!A57&lt;&gt;"",Tasks!E57&lt;&gt;"Done",ISNUMBER(Tasks!F57)),Tasks!F57+ROW()/1000000,"")</f>
        <v/>
      </c>
    </row>
    <row r="57" spans="1:1" x14ac:dyDescent="0.25">
      <c r="A57" t="str">
        <f>IF(AND(Tasks!A58&lt;&gt;"",Tasks!E58&lt;&gt;"Done",ISNUMBER(Tasks!F58)),Tasks!F58+ROW()/1000000,"")</f>
        <v/>
      </c>
    </row>
    <row r="58" spans="1:1" x14ac:dyDescent="0.25">
      <c r="A58" t="str">
        <f>IF(AND(Tasks!A59&lt;&gt;"",Tasks!E59&lt;&gt;"Done",ISNUMBER(Tasks!F59)),Tasks!F59+ROW()/1000000,"")</f>
        <v/>
      </c>
    </row>
    <row r="59" spans="1:1" x14ac:dyDescent="0.25">
      <c r="A59" t="str">
        <f>IF(AND(Tasks!A60&lt;&gt;"",Tasks!E60&lt;&gt;"Done",ISNUMBER(Tasks!F60)),Tasks!F60+ROW()/1000000,"")</f>
        <v/>
      </c>
    </row>
    <row r="60" spans="1:1" x14ac:dyDescent="0.25">
      <c r="A60" t="str">
        <f>IF(AND(Tasks!A61&lt;&gt;"",Tasks!E61&lt;&gt;"Done",ISNUMBER(Tasks!F61)),Tasks!F61+ROW()/1000000,"")</f>
        <v/>
      </c>
    </row>
    <row r="61" spans="1:1" x14ac:dyDescent="0.25">
      <c r="A61" t="str">
        <f>IF(AND(Tasks!A62&lt;&gt;"",Tasks!E62&lt;&gt;"Done",ISNUMBER(Tasks!F62)),Tasks!F62+ROW()/1000000,"")</f>
        <v/>
      </c>
    </row>
    <row r="62" spans="1:1" x14ac:dyDescent="0.25">
      <c r="A62" t="str">
        <f>IF(AND(Tasks!A63&lt;&gt;"",Tasks!E63&lt;&gt;"Done",ISNUMBER(Tasks!F63)),Tasks!F63+ROW()/1000000,"")</f>
        <v/>
      </c>
    </row>
    <row r="63" spans="1:1" x14ac:dyDescent="0.25">
      <c r="A63" t="str">
        <f>IF(AND(Tasks!A64&lt;&gt;"",Tasks!E64&lt;&gt;"Done",ISNUMBER(Tasks!F64)),Tasks!F64+ROW()/1000000,"")</f>
        <v/>
      </c>
    </row>
    <row r="64" spans="1:1" x14ac:dyDescent="0.25">
      <c r="A64" t="str">
        <f>IF(AND(Tasks!A65&lt;&gt;"",Tasks!E65&lt;&gt;"Done",ISNUMBER(Tasks!F65)),Tasks!F65+ROW()/1000000,"")</f>
        <v/>
      </c>
    </row>
    <row r="65" spans="1:1" x14ac:dyDescent="0.25">
      <c r="A65" t="str">
        <f>IF(AND(Tasks!A66&lt;&gt;"",Tasks!E66&lt;&gt;"Done",ISNUMBER(Tasks!F66)),Tasks!F66+ROW()/1000000,"")</f>
        <v/>
      </c>
    </row>
    <row r="66" spans="1:1" x14ac:dyDescent="0.25">
      <c r="A66" t="str">
        <f>IF(AND(Tasks!A67&lt;&gt;"",Tasks!E67&lt;&gt;"Done",ISNUMBER(Tasks!F67)),Tasks!F67+ROW()/1000000,"")</f>
        <v/>
      </c>
    </row>
    <row r="67" spans="1:1" x14ac:dyDescent="0.25">
      <c r="A67" t="str">
        <f>IF(AND(Tasks!A68&lt;&gt;"",Tasks!E68&lt;&gt;"Done",ISNUMBER(Tasks!F68)),Tasks!F68+ROW()/1000000,"")</f>
        <v/>
      </c>
    </row>
    <row r="68" spans="1:1" x14ac:dyDescent="0.25">
      <c r="A68" t="str">
        <f>IF(AND(Tasks!A69&lt;&gt;"",Tasks!E69&lt;&gt;"Done",ISNUMBER(Tasks!F69)),Tasks!F69+ROW()/1000000,"")</f>
        <v/>
      </c>
    </row>
    <row r="69" spans="1:1" x14ac:dyDescent="0.25">
      <c r="A69" t="str">
        <f>IF(AND(Tasks!A70&lt;&gt;"",Tasks!E70&lt;&gt;"Done",ISNUMBER(Tasks!F70)),Tasks!F70+ROW()/1000000,"")</f>
        <v/>
      </c>
    </row>
    <row r="70" spans="1:1" x14ac:dyDescent="0.25">
      <c r="A70" t="str">
        <f>IF(AND(Tasks!A71&lt;&gt;"",Tasks!E71&lt;&gt;"Done",ISNUMBER(Tasks!F71)),Tasks!F71+ROW()/1000000,"")</f>
        <v/>
      </c>
    </row>
    <row r="71" spans="1:1" x14ac:dyDescent="0.25">
      <c r="A71" t="str">
        <f>IF(AND(Tasks!A72&lt;&gt;"",Tasks!E72&lt;&gt;"Done",ISNUMBER(Tasks!F72)),Tasks!F72+ROW()/1000000,"")</f>
        <v/>
      </c>
    </row>
    <row r="72" spans="1:1" x14ac:dyDescent="0.25">
      <c r="A72" t="str">
        <f>IF(AND(Tasks!A73&lt;&gt;"",Tasks!E73&lt;&gt;"Done",ISNUMBER(Tasks!F73)),Tasks!F73+ROW()/1000000,"")</f>
        <v/>
      </c>
    </row>
    <row r="73" spans="1:1" x14ac:dyDescent="0.25">
      <c r="A73" t="str">
        <f>IF(AND(Tasks!A74&lt;&gt;"",Tasks!E74&lt;&gt;"Done",ISNUMBER(Tasks!F74)),Tasks!F74+ROW()/1000000,"")</f>
        <v/>
      </c>
    </row>
    <row r="74" spans="1:1" x14ac:dyDescent="0.25">
      <c r="A74" t="str">
        <f>IF(AND(Tasks!A75&lt;&gt;"",Tasks!E75&lt;&gt;"Done",ISNUMBER(Tasks!F75)),Tasks!F75+ROW()/1000000,"")</f>
        <v/>
      </c>
    </row>
    <row r="75" spans="1:1" x14ac:dyDescent="0.25">
      <c r="A75" t="str">
        <f>IF(AND(Tasks!A76&lt;&gt;"",Tasks!E76&lt;&gt;"Done",ISNUMBER(Tasks!F76)),Tasks!F76+ROW()/1000000,"")</f>
        <v/>
      </c>
    </row>
    <row r="76" spans="1:1" x14ac:dyDescent="0.25">
      <c r="A76" t="str">
        <f>IF(AND(Tasks!A77&lt;&gt;"",Tasks!E77&lt;&gt;"Done",ISNUMBER(Tasks!F77)),Tasks!F77+ROW()/1000000,"")</f>
        <v/>
      </c>
    </row>
    <row r="77" spans="1:1" x14ac:dyDescent="0.25">
      <c r="A77" t="str">
        <f>IF(AND(Tasks!A78&lt;&gt;"",Tasks!E78&lt;&gt;"Done",ISNUMBER(Tasks!F78)),Tasks!F78+ROW()/1000000,"")</f>
        <v/>
      </c>
    </row>
    <row r="78" spans="1:1" x14ac:dyDescent="0.25">
      <c r="A78" t="str">
        <f>IF(AND(Tasks!A79&lt;&gt;"",Tasks!E79&lt;&gt;"Done",ISNUMBER(Tasks!F79)),Tasks!F79+ROW()/1000000,"")</f>
        <v/>
      </c>
    </row>
    <row r="79" spans="1:1" x14ac:dyDescent="0.25">
      <c r="A79" t="str">
        <f>IF(AND(Tasks!A80&lt;&gt;"",Tasks!E80&lt;&gt;"Done",ISNUMBER(Tasks!F80)),Tasks!F80+ROW()/1000000,"")</f>
        <v/>
      </c>
    </row>
    <row r="80" spans="1:1" x14ac:dyDescent="0.25">
      <c r="A80" t="str">
        <f>IF(AND(Tasks!A81&lt;&gt;"",Tasks!E81&lt;&gt;"Done",ISNUMBER(Tasks!F81)),Tasks!F81+ROW()/1000000,"")</f>
        <v/>
      </c>
    </row>
    <row r="81" spans="1:1" x14ac:dyDescent="0.25">
      <c r="A81" t="str">
        <f>IF(AND(Tasks!A82&lt;&gt;"",Tasks!E82&lt;&gt;"Done",ISNUMBER(Tasks!F82)),Tasks!F82+ROW()/1000000,"")</f>
        <v/>
      </c>
    </row>
    <row r="82" spans="1:1" x14ac:dyDescent="0.25">
      <c r="A82" t="str">
        <f>IF(AND(Tasks!A83&lt;&gt;"",Tasks!E83&lt;&gt;"Done",ISNUMBER(Tasks!F83)),Tasks!F83+ROW()/1000000,"")</f>
        <v/>
      </c>
    </row>
    <row r="83" spans="1:1" x14ac:dyDescent="0.25">
      <c r="A83" t="str">
        <f>IF(AND(Tasks!A84&lt;&gt;"",Tasks!E84&lt;&gt;"Done",ISNUMBER(Tasks!F84)),Tasks!F84+ROW()/1000000,"")</f>
        <v/>
      </c>
    </row>
    <row r="84" spans="1:1" x14ac:dyDescent="0.25">
      <c r="A84" t="str">
        <f>IF(AND(Tasks!A85&lt;&gt;"",Tasks!E85&lt;&gt;"Done",ISNUMBER(Tasks!F85)),Tasks!F85+ROW()/1000000,"")</f>
        <v/>
      </c>
    </row>
    <row r="85" spans="1:1" x14ac:dyDescent="0.25">
      <c r="A85" t="str">
        <f>IF(AND(Tasks!A86&lt;&gt;"",Tasks!E86&lt;&gt;"Done",ISNUMBER(Tasks!F86)),Tasks!F86+ROW()/1000000,"")</f>
        <v/>
      </c>
    </row>
    <row r="86" spans="1:1" x14ac:dyDescent="0.25">
      <c r="A86" t="str">
        <f>IF(AND(Tasks!A87&lt;&gt;"",Tasks!E87&lt;&gt;"Done",ISNUMBER(Tasks!F87)),Tasks!F87+ROW()/1000000,"")</f>
        <v/>
      </c>
    </row>
    <row r="87" spans="1:1" x14ac:dyDescent="0.25">
      <c r="A87" t="str">
        <f>IF(AND(Tasks!A88&lt;&gt;"",Tasks!E88&lt;&gt;"Done",ISNUMBER(Tasks!F88)),Tasks!F88+ROW()/1000000,"")</f>
        <v/>
      </c>
    </row>
    <row r="88" spans="1:1" x14ac:dyDescent="0.25">
      <c r="A88" t="str">
        <f>IF(AND(Tasks!A89&lt;&gt;"",Tasks!E89&lt;&gt;"Done",ISNUMBER(Tasks!F89)),Tasks!F89+ROW()/1000000,"")</f>
        <v/>
      </c>
    </row>
    <row r="89" spans="1:1" x14ac:dyDescent="0.25">
      <c r="A89" t="str">
        <f>IF(AND(Tasks!A90&lt;&gt;"",Tasks!E90&lt;&gt;"Done",ISNUMBER(Tasks!F90)),Tasks!F90+ROW()/1000000,"")</f>
        <v/>
      </c>
    </row>
    <row r="90" spans="1:1" x14ac:dyDescent="0.25">
      <c r="A90" t="str">
        <f>IF(AND(Tasks!A91&lt;&gt;"",Tasks!E91&lt;&gt;"Done",ISNUMBER(Tasks!F91)),Tasks!F91+ROW()/1000000,"")</f>
        <v/>
      </c>
    </row>
    <row r="91" spans="1:1" x14ac:dyDescent="0.25">
      <c r="A91" t="str">
        <f>IF(AND(Tasks!A92&lt;&gt;"",Tasks!E92&lt;&gt;"Done",ISNUMBER(Tasks!F92)),Tasks!F92+ROW()/1000000,"")</f>
        <v/>
      </c>
    </row>
    <row r="92" spans="1:1" x14ac:dyDescent="0.25">
      <c r="A92" t="str">
        <f>IF(AND(Tasks!A93&lt;&gt;"",Tasks!E93&lt;&gt;"Done",ISNUMBER(Tasks!F93)),Tasks!F93+ROW()/1000000,"")</f>
        <v/>
      </c>
    </row>
    <row r="93" spans="1:1" x14ac:dyDescent="0.25">
      <c r="A93" t="str">
        <f>IF(AND(Tasks!A94&lt;&gt;"",Tasks!E94&lt;&gt;"Done",ISNUMBER(Tasks!F94)),Tasks!F94+ROW()/1000000,"")</f>
        <v/>
      </c>
    </row>
    <row r="94" spans="1:1" x14ac:dyDescent="0.25">
      <c r="A94" t="str">
        <f>IF(AND(Tasks!A95&lt;&gt;"",Tasks!E95&lt;&gt;"Done",ISNUMBER(Tasks!F95)),Tasks!F95+ROW()/1000000,"")</f>
        <v/>
      </c>
    </row>
    <row r="95" spans="1:1" x14ac:dyDescent="0.25">
      <c r="A95" t="str">
        <f>IF(AND(Tasks!A96&lt;&gt;"",Tasks!E96&lt;&gt;"Done",ISNUMBER(Tasks!F96)),Tasks!F96+ROW()/1000000,"")</f>
        <v/>
      </c>
    </row>
    <row r="96" spans="1:1" x14ac:dyDescent="0.25">
      <c r="A96" t="str">
        <f>IF(AND(Tasks!A97&lt;&gt;"",Tasks!E97&lt;&gt;"Done",ISNUMBER(Tasks!F97)),Tasks!F97+ROW()/1000000,"")</f>
        <v/>
      </c>
    </row>
    <row r="97" spans="1:1" x14ac:dyDescent="0.25">
      <c r="A97" t="str">
        <f>IF(AND(Tasks!A98&lt;&gt;"",Tasks!E98&lt;&gt;"Done",ISNUMBER(Tasks!F98)),Tasks!F98+ROW()/1000000,"")</f>
        <v/>
      </c>
    </row>
    <row r="98" spans="1:1" x14ac:dyDescent="0.25">
      <c r="A98" t="str">
        <f>IF(AND(Tasks!A99&lt;&gt;"",Tasks!E99&lt;&gt;"Done",ISNUMBER(Tasks!F99)),Tasks!F99+ROW()/1000000,"")</f>
        <v/>
      </c>
    </row>
    <row r="99" spans="1:1" x14ac:dyDescent="0.25">
      <c r="A99" t="str">
        <f>IF(AND(Tasks!A100&lt;&gt;"",Tasks!E100&lt;&gt;"Done",ISNUMBER(Tasks!F100)),Tasks!F100+ROW()/1000000,"")</f>
        <v/>
      </c>
    </row>
    <row r="100" spans="1:1" x14ac:dyDescent="0.25">
      <c r="A100" t="str">
        <f>IF(AND(Tasks!A101&lt;&gt;"",Tasks!E101&lt;&gt;"Done",ISNUMBER(Tasks!F101)),Tasks!F101+ROW()/1000000,"")</f>
        <v/>
      </c>
    </row>
    <row r="101" spans="1:1" x14ac:dyDescent="0.25">
      <c r="A101" t="str">
        <f>IF(AND(Tasks!A102&lt;&gt;"",Tasks!E102&lt;&gt;"Done",ISNUMBER(Tasks!F102)),Tasks!F102+ROW()/1000000,"")</f>
        <v/>
      </c>
    </row>
    <row r="102" spans="1:1" x14ac:dyDescent="0.25">
      <c r="A102" t="str">
        <f>IF(AND(Tasks!A103&lt;&gt;"",Tasks!E103&lt;&gt;"Done",ISNUMBER(Tasks!F103)),Tasks!F103+ROW()/1000000,"")</f>
        <v/>
      </c>
    </row>
    <row r="103" spans="1:1" x14ac:dyDescent="0.25">
      <c r="A103" t="str">
        <f>IF(AND(Tasks!A104&lt;&gt;"",Tasks!E104&lt;&gt;"Done",ISNUMBER(Tasks!F104)),Tasks!F104+ROW()/1000000,"")</f>
        <v/>
      </c>
    </row>
    <row r="104" spans="1:1" x14ac:dyDescent="0.25">
      <c r="A104" t="str">
        <f>IF(AND(Tasks!A105&lt;&gt;"",Tasks!E105&lt;&gt;"Done",ISNUMBER(Tasks!F105)),Tasks!F105+ROW()/1000000,"")</f>
        <v/>
      </c>
    </row>
    <row r="105" spans="1:1" x14ac:dyDescent="0.25">
      <c r="A105" t="str">
        <f>IF(AND(Tasks!A106&lt;&gt;"",Tasks!E106&lt;&gt;"Done",ISNUMBER(Tasks!F106)),Tasks!F106+ROW()/1000000,"")</f>
        <v/>
      </c>
    </row>
    <row r="106" spans="1:1" x14ac:dyDescent="0.25">
      <c r="A106" t="str">
        <f>IF(AND(Tasks!A107&lt;&gt;"",Tasks!E107&lt;&gt;"Done",ISNUMBER(Tasks!F107)),Tasks!F107+ROW()/1000000,"")</f>
        <v/>
      </c>
    </row>
    <row r="107" spans="1:1" x14ac:dyDescent="0.25">
      <c r="A107" t="str">
        <f>IF(AND(Tasks!A108&lt;&gt;"",Tasks!E108&lt;&gt;"Done",ISNUMBER(Tasks!F108)),Tasks!F108+ROW()/1000000,"")</f>
        <v/>
      </c>
    </row>
    <row r="108" spans="1:1" x14ac:dyDescent="0.25">
      <c r="A108" t="str">
        <f>IF(AND(Tasks!A109&lt;&gt;"",Tasks!E109&lt;&gt;"Done",ISNUMBER(Tasks!F109)),Tasks!F109+ROW()/1000000,"")</f>
        <v/>
      </c>
    </row>
    <row r="109" spans="1:1" x14ac:dyDescent="0.25">
      <c r="A109" t="str">
        <f>IF(AND(Tasks!A110&lt;&gt;"",Tasks!E110&lt;&gt;"Done",ISNUMBER(Tasks!F110)),Tasks!F110+ROW()/1000000,"")</f>
        <v/>
      </c>
    </row>
    <row r="110" spans="1:1" x14ac:dyDescent="0.25">
      <c r="A110" t="str">
        <f>IF(AND(Tasks!A111&lt;&gt;"",Tasks!E111&lt;&gt;"Done",ISNUMBER(Tasks!F111)),Tasks!F111+ROW()/1000000,"")</f>
        <v/>
      </c>
    </row>
    <row r="111" spans="1:1" x14ac:dyDescent="0.25">
      <c r="A111" t="str">
        <f>IF(AND(Tasks!A112&lt;&gt;"",Tasks!E112&lt;&gt;"Done",ISNUMBER(Tasks!F112)),Tasks!F112+ROW()/1000000,"")</f>
        <v/>
      </c>
    </row>
    <row r="112" spans="1:1" x14ac:dyDescent="0.25">
      <c r="A112" t="str">
        <f>IF(AND(Tasks!A113&lt;&gt;"",Tasks!E113&lt;&gt;"Done",ISNUMBER(Tasks!F113)),Tasks!F113+ROW()/1000000,"")</f>
        <v/>
      </c>
    </row>
    <row r="113" spans="1:1" x14ac:dyDescent="0.25">
      <c r="A113" t="str">
        <f>IF(AND(Tasks!A114&lt;&gt;"",Tasks!E114&lt;&gt;"Done",ISNUMBER(Tasks!F114)),Tasks!F114+ROW()/1000000,"")</f>
        <v/>
      </c>
    </row>
    <row r="114" spans="1:1" x14ac:dyDescent="0.25">
      <c r="A114" t="str">
        <f>IF(AND(Tasks!A115&lt;&gt;"",Tasks!E115&lt;&gt;"Done",ISNUMBER(Tasks!F115)),Tasks!F115+ROW()/1000000,"")</f>
        <v/>
      </c>
    </row>
    <row r="115" spans="1:1" x14ac:dyDescent="0.25">
      <c r="A115" t="str">
        <f>IF(AND(Tasks!A116&lt;&gt;"",Tasks!E116&lt;&gt;"Done",ISNUMBER(Tasks!F116)),Tasks!F116+ROW()/1000000,"")</f>
        <v/>
      </c>
    </row>
    <row r="116" spans="1:1" x14ac:dyDescent="0.25">
      <c r="A116" t="str">
        <f>IF(AND(Tasks!A117&lt;&gt;"",Tasks!E117&lt;&gt;"Done",ISNUMBER(Tasks!F117)),Tasks!F117+ROW()/1000000,"")</f>
        <v/>
      </c>
    </row>
    <row r="117" spans="1:1" x14ac:dyDescent="0.25">
      <c r="A117" t="str">
        <f>IF(AND(Tasks!A118&lt;&gt;"",Tasks!E118&lt;&gt;"Done",ISNUMBER(Tasks!F118)),Tasks!F118+ROW()/1000000,"")</f>
        <v/>
      </c>
    </row>
    <row r="118" spans="1:1" x14ac:dyDescent="0.25">
      <c r="A118" t="str">
        <f>IF(AND(Tasks!A119&lt;&gt;"",Tasks!E119&lt;&gt;"Done",ISNUMBER(Tasks!F119)),Tasks!F119+ROW()/1000000,"")</f>
        <v/>
      </c>
    </row>
    <row r="119" spans="1:1" x14ac:dyDescent="0.25">
      <c r="A119" t="str">
        <f>IF(AND(Tasks!A120&lt;&gt;"",Tasks!E120&lt;&gt;"Done",ISNUMBER(Tasks!F120)),Tasks!F120+ROW()/1000000,"")</f>
        <v/>
      </c>
    </row>
    <row r="120" spans="1:1" x14ac:dyDescent="0.25">
      <c r="A120" t="str">
        <f>IF(AND(Tasks!A121&lt;&gt;"",Tasks!E121&lt;&gt;"Done",ISNUMBER(Tasks!F121)),Tasks!F121+ROW()/1000000,"")</f>
        <v/>
      </c>
    </row>
    <row r="121" spans="1:1" x14ac:dyDescent="0.25">
      <c r="A121" t="str">
        <f>IF(AND(Tasks!A122&lt;&gt;"",Tasks!E122&lt;&gt;"Done",ISNUMBER(Tasks!F122)),Tasks!F122+ROW()/1000000,"")</f>
        <v/>
      </c>
    </row>
    <row r="122" spans="1:1" x14ac:dyDescent="0.25">
      <c r="A122" t="str">
        <f>IF(AND(Tasks!A123&lt;&gt;"",Tasks!E123&lt;&gt;"Done",ISNUMBER(Tasks!F123)),Tasks!F123+ROW()/1000000,"")</f>
        <v/>
      </c>
    </row>
    <row r="123" spans="1:1" x14ac:dyDescent="0.25">
      <c r="A123" t="str">
        <f>IF(AND(Tasks!A124&lt;&gt;"",Tasks!E124&lt;&gt;"Done",ISNUMBER(Tasks!F124)),Tasks!F124+ROW()/1000000,"")</f>
        <v/>
      </c>
    </row>
    <row r="124" spans="1:1" x14ac:dyDescent="0.25">
      <c r="A124" t="str">
        <f>IF(AND(Tasks!A125&lt;&gt;"",Tasks!E125&lt;&gt;"Done",ISNUMBER(Tasks!F125)),Tasks!F125+ROW()/1000000,"")</f>
        <v/>
      </c>
    </row>
    <row r="125" spans="1:1" x14ac:dyDescent="0.25">
      <c r="A125" t="str">
        <f>IF(AND(Tasks!A126&lt;&gt;"",Tasks!E126&lt;&gt;"Done",ISNUMBER(Tasks!F126)),Tasks!F126+ROW()/1000000,"")</f>
        <v/>
      </c>
    </row>
    <row r="126" spans="1:1" x14ac:dyDescent="0.25">
      <c r="A126" t="str">
        <f>IF(AND(Tasks!A127&lt;&gt;"",Tasks!E127&lt;&gt;"Done",ISNUMBER(Tasks!F127)),Tasks!F127+ROW()/1000000,"")</f>
        <v/>
      </c>
    </row>
    <row r="127" spans="1:1" x14ac:dyDescent="0.25">
      <c r="A127" t="str">
        <f>IF(AND(Tasks!A128&lt;&gt;"",Tasks!E128&lt;&gt;"Done",ISNUMBER(Tasks!F128)),Tasks!F128+ROW()/1000000,"")</f>
        <v/>
      </c>
    </row>
    <row r="128" spans="1:1" x14ac:dyDescent="0.25">
      <c r="A128" t="str">
        <f>IF(AND(Tasks!A129&lt;&gt;"",Tasks!E129&lt;&gt;"Done",ISNUMBER(Tasks!F129)),Tasks!F129+ROW()/1000000,"")</f>
        <v/>
      </c>
    </row>
    <row r="129" spans="1:1" x14ac:dyDescent="0.25">
      <c r="A129" t="str">
        <f>IF(AND(Tasks!A130&lt;&gt;"",Tasks!E130&lt;&gt;"Done",ISNUMBER(Tasks!F130)),Tasks!F130+ROW()/1000000,"")</f>
        <v/>
      </c>
    </row>
    <row r="130" spans="1:1" x14ac:dyDescent="0.25">
      <c r="A130" t="str">
        <f>IF(AND(Tasks!A131&lt;&gt;"",Tasks!E131&lt;&gt;"Done",ISNUMBER(Tasks!F131)),Tasks!F131+ROW()/1000000,"")</f>
        <v/>
      </c>
    </row>
    <row r="131" spans="1:1" x14ac:dyDescent="0.25">
      <c r="A131" t="str">
        <f>IF(AND(Tasks!A132&lt;&gt;"",Tasks!E132&lt;&gt;"Done",ISNUMBER(Tasks!F132)),Tasks!F132+ROW()/1000000,"")</f>
        <v/>
      </c>
    </row>
    <row r="132" spans="1:1" x14ac:dyDescent="0.25">
      <c r="A132" t="str">
        <f>IF(AND(Tasks!A133&lt;&gt;"",Tasks!E133&lt;&gt;"Done",ISNUMBER(Tasks!F133)),Tasks!F133+ROW()/1000000,"")</f>
        <v/>
      </c>
    </row>
    <row r="133" spans="1:1" x14ac:dyDescent="0.25">
      <c r="A133" t="str">
        <f>IF(AND(Tasks!A134&lt;&gt;"",Tasks!E134&lt;&gt;"Done",ISNUMBER(Tasks!F134)),Tasks!F134+ROW()/1000000,"")</f>
        <v/>
      </c>
    </row>
    <row r="134" spans="1:1" x14ac:dyDescent="0.25">
      <c r="A134" t="str">
        <f>IF(AND(Tasks!A135&lt;&gt;"",Tasks!E135&lt;&gt;"Done",ISNUMBER(Tasks!F135)),Tasks!F135+ROW()/1000000,"")</f>
        <v/>
      </c>
    </row>
    <row r="135" spans="1:1" x14ac:dyDescent="0.25">
      <c r="A135" t="str">
        <f>IF(AND(Tasks!A136&lt;&gt;"",Tasks!E136&lt;&gt;"Done",ISNUMBER(Tasks!F136)),Tasks!F136+ROW()/1000000,"")</f>
        <v/>
      </c>
    </row>
    <row r="136" spans="1:1" x14ac:dyDescent="0.25">
      <c r="A136" t="str">
        <f>IF(AND(Tasks!A137&lt;&gt;"",Tasks!E137&lt;&gt;"Done",ISNUMBER(Tasks!F137)),Tasks!F137+ROW()/1000000,"")</f>
        <v/>
      </c>
    </row>
    <row r="137" spans="1:1" x14ac:dyDescent="0.25">
      <c r="A137" t="str">
        <f>IF(AND(Tasks!A138&lt;&gt;"",Tasks!E138&lt;&gt;"Done",ISNUMBER(Tasks!F138)),Tasks!F138+ROW()/1000000,"")</f>
        <v/>
      </c>
    </row>
    <row r="138" spans="1:1" x14ac:dyDescent="0.25">
      <c r="A138" t="str">
        <f>IF(AND(Tasks!A139&lt;&gt;"",Tasks!E139&lt;&gt;"Done",ISNUMBER(Tasks!F139)),Tasks!F139+ROW()/1000000,"")</f>
        <v/>
      </c>
    </row>
    <row r="139" spans="1:1" x14ac:dyDescent="0.25">
      <c r="A139" t="str">
        <f>IF(AND(Tasks!A140&lt;&gt;"",Tasks!E140&lt;&gt;"Done",ISNUMBER(Tasks!F140)),Tasks!F140+ROW()/1000000,"")</f>
        <v/>
      </c>
    </row>
    <row r="140" spans="1:1" x14ac:dyDescent="0.25">
      <c r="A140" t="str">
        <f>IF(AND(Tasks!A141&lt;&gt;"",Tasks!E141&lt;&gt;"Done",ISNUMBER(Tasks!F141)),Tasks!F141+ROW()/1000000,"")</f>
        <v/>
      </c>
    </row>
    <row r="141" spans="1:1" x14ac:dyDescent="0.25">
      <c r="A141" t="str">
        <f>IF(AND(Tasks!A142&lt;&gt;"",Tasks!E142&lt;&gt;"Done",ISNUMBER(Tasks!F142)),Tasks!F142+ROW()/1000000,"")</f>
        <v/>
      </c>
    </row>
    <row r="142" spans="1:1" x14ac:dyDescent="0.25">
      <c r="A142" t="str">
        <f>IF(AND(Tasks!A143&lt;&gt;"",Tasks!E143&lt;&gt;"Done",ISNUMBER(Tasks!F143)),Tasks!F143+ROW()/1000000,"")</f>
        <v/>
      </c>
    </row>
    <row r="143" spans="1:1" x14ac:dyDescent="0.25">
      <c r="A143" t="str">
        <f>IF(AND(Tasks!A144&lt;&gt;"",Tasks!E144&lt;&gt;"Done",ISNUMBER(Tasks!F144)),Tasks!F144+ROW()/1000000,"")</f>
        <v/>
      </c>
    </row>
    <row r="144" spans="1:1" x14ac:dyDescent="0.25">
      <c r="A144" t="str">
        <f>IF(AND(Tasks!A145&lt;&gt;"",Tasks!E145&lt;&gt;"Done",ISNUMBER(Tasks!F145)),Tasks!F145+ROW()/1000000,"")</f>
        <v/>
      </c>
    </row>
    <row r="145" spans="1:1" x14ac:dyDescent="0.25">
      <c r="A145" t="str">
        <f>IF(AND(Tasks!A146&lt;&gt;"",Tasks!E146&lt;&gt;"Done",ISNUMBER(Tasks!F146)),Tasks!F146+ROW()/1000000,"")</f>
        <v/>
      </c>
    </row>
    <row r="146" spans="1:1" x14ac:dyDescent="0.25">
      <c r="A146" t="str">
        <f>IF(AND(Tasks!A147&lt;&gt;"",Tasks!E147&lt;&gt;"Done",ISNUMBER(Tasks!F147)),Tasks!F147+ROW()/1000000,"")</f>
        <v/>
      </c>
    </row>
    <row r="147" spans="1:1" x14ac:dyDescent="0.25">
      <c r="A147" t="str">
        <f>IF(AND(Tasks!A148&lt;&gt;"",Tasks!E148&lt;&gt;"Done",ISNUMBER(Tasks!F148)),Tasks!F148+ROW()/1000000,"")</f>
        <v/>
      </c>
    </row>
    <row r="148" spans="1:1" x14ac:dyDescent="0.25">
      <c r="A148" t="str">
        <f>IF(AND(Tasks!A149&lt;&gt;"",Tasks!E149&lt;&gt;"Done",ISNUMBER(Tasks!F149)),Tasks!F149+ROW()/1000000,"")</f>
        <v/>
      </c>
    </row>
    <row r="149" spans="1:1" x14ac:dyDescent="0.25">
      <c r="A149" t="str">
        <f>IF(AND(Tasks!A150&lt;&gt;"",Tasks!E150&lt;&gt;"Done",ISNUMBER(Tasks!F150)),Tasks!F150+ROW()/1000000,"")</f>
        <v/>
      </c>
    </row>
    <row r="150" spans="1:1" x14ac:dyDescent="0.25">
      <c r="A150" t="str">
        <f>IF(AND(Tasks!A151&lt;&gt;"",Tasks!E151&lt;&gt;"Done",ISNUMBER(Tasks!F151)),Tasks!F151+ROW()/1000000,"")</f>
        <v/>
      </c>
    </row>
    <row r="151" spans="1:1" x14ac:dyDescent="0.25">
      <c r="A151" t="str">
        <f>IF(AND(Tasks!A152&lt;&gt;"",Tasks!E152&lt;&gt;"Done",ISNUMBER(Tasks!F152)),Tasks!F152+ROW()/1000000,"")</f>
        <v/>
      </c>
    </row>
    <row r="152" spans="1:1" x14ac:dyDescent="0.25">
      <c r="A152" t="str">
        <f>IF(AND(Tasks!A153&lt;&gt;"",Tasks!E153&lt;&gt;"Done",ISNUMBER(Tasks!F153)),Tasks!F153+ROW()/1000000,"")</f>
        <v/>
      </c>
    </row>
    <row r="153" spans="1:1" x14ac:dyDescent="0.25">
      <c r="A153" t="str">
        <f>IF(AND(Tasks!A154&lt;&gt;"",Tasks!E154&lt;&gt;"Done",ISNUMBER(Tasks!F154)),Tasks!F154+ROW()/1000000,"")</f>
        <v/>
      </c>
    </row>
    <row r="154" spans="1:1" x14ac:dyDescent="0.25">
      <c r="A154" t="str">
        <f>IF(AND(Tasks!A155&lt;&gt;"",Tasks!E155&lt;&gt;"Done",ISNUMBER(Tasks!F155)),Tasks!F155+ROW()/1000000,"")</f>
        <v/>
      </c>
    </row>
    <row r="155" spans="1:1" x14ac:dyDescent="0.25">
      <c r="A155" t="str">
        <f>IF(AND(Tasks!A156&lt;&gt;"",Tasks!E156&lt;&gt;"Done",ISNUMBER(Tasks!F156)),Tasks!F156+ROW()/1000000,"")</f>
        <v/>
      </c>
    </row>
    <row r="156" spans="1:1" x14ac:dyDescent="0.25">
      <c r="A156" t="str">
        <f>IF(AND(Tasks!A157&lt;&gt;"",Tasks!E157&lt;&gt;"Done",ISNUMBER(Tasks!F157)),Tasks!F157+ROW()/1000000,"")</f>
        <v/>
      </c>
    </row>
    <row r="157" spans="1:1" x14ac:dyDescent="0.25">
      <c r="A157" t="str">
        <f>IF(AND(Tasks!A158&lt;&gt;"",Tasks!E158&lt;&gt;"Done",ISNUMBER(Tasks!F158)),Tasks!F158+ROW()/1000000,"")</f>
        <v/>
      </c>
    </row>
    <row r="158" spans="1:1" x14ac:dyDescent="0.25">
      <c r="A158" t="str">
        <f>IF(AND(Tasks!A159&lt;&gt;"",Tasks!E159&lt;&gt;"Done",ISNUMBER(Tasks!F159)),Tasks!F159+ROW()/1000000,"")</f>
        <v/>
      </c>
    </row>
    <row r="159" spans="1:1" x14ac:dyDescent="0.25">
      <c r="A159" t="str">
        <f>IF(AND(Tasks!A160&lt;&gt;"",Tasks!E160&lt;&gt;"Done",ISNUMBER(Tasks!F160)),Tasks!F160+ROW()/1000000,"")</f>
        <v/>
      </c>
    </row>
    <row r="160" spans="1:1" x14ac:dyDescent="0.25">
      <c r="A160" t="str">
        <f>IF(AND(Tasks!A161&lt;&gt;"",Tasks!E161&lt;&gt;"Done",ISNUMBER(Tasks!F161)),Tasks!F161+ROW()/1000000,"")</f>
        <v/>
      </c>
    </row>
    <row r="161" spans="1:1" x14ac:dyDescent="0.25">
      <c r="A161" t="str">
        <f>IF(AND(Tasks!A162&lt;&gt;"",Tasks!E162&lt;&gt;"Done",ISNUMBER(Tasks!F162)),Tasks!F162+ROW()/1000000,"")</f>
        <v/>
      </c>
    </row>
    <row r="162" spans="1:1" x14ac:dyDescent="0.25">
      <c r="A162" t="str">
        <f>IF(AND(Tasks!A163&lt;&gt;"",Tasks!E163&lt;&gt;"Done",ISNUMBER(Tasks!F163)),Tasks!F163+ROW()/1000000,"")</f>
        <v/>
      </c>
    </row>
    <row r="163" spans="1:1" x14ac:dyDescent="0.25">
      <c r="A163" t="str">
        <f>IF(AND(Tasks!A164&lt;&gt;"",Tasks!E164&lt;&gt;"Done",ISNUMBER(Tasks!F164)),Tasks!F164+ROW()/1000000,"")</f>
        <v/>
      </c>
    </row>
    <row r="164" spans="1:1" x14ac:dyDescent="0.25">
      <c r="A164" t="str">
        <f>IF(AND(Tasks!A165&lt;&gt;"",Tasks!E165&lt;&gt;"Done",ISNUMBER(Tasks!F165)),Tasks!F165+ROW()/1000000,"")</f>
        <v/>
      </c>
    </row>
    <row r="165" spans="1:1" x14ac:dyDescent="0.25">
      <c r="A165" t="str">
        <f>IF(AND(Tasks!A166&lt;&gt;"",Tasks!E166&lt;&gt;"Done",ISNUMBER(Tasks!F166)),Tasks!F166+ROW()/1000000,"")</f>
        <v/>
      </c>
    </row>
    <row r="166" spans="1:1" x14ac:dyDescent="0.25">
      <c r="A166" t="str">
        <f>IF(AND(Tasks!A167&lt;&gt;"",Tasks!E167&lt;&gt;"Done",ISNUMBER(Tasks!F167)),Tasks!F167+ROW()/1000000,"")</f>
        <v/>
      </c>
    </row>
    <row r="167" spans="1:1" x14ac:dyDescent="0.25">
      <c r="A167" t="str">
        <f>IF(AND(Tasks!A168&lt;&gt;"",Tasks!E168&lt;&gt;"Done",ISNUMBER(Tasks!F168)),Tasks!F168+ROW()/1000000,"")</f>
        <v/>
      </c>
    </row>
    <row r="168" spans="1:1" x14ac:dyDescent="0.25">
      <c r="A168" t="str">
        <f>IF(AND(Tasks!A169&lt;&gt;"",Tasks!E169&lt;&gt;"Done",ISNUMBER(Tasks!F169)),Tasks!F169+ROW()/1000000,"")</f>
        <v/>
      </c>
    </row>
    <row r="169" spans="1:1" x14ac:dyDescent="0.25">
      <c r="A169" t="str">
        <f>IF(AND(Tasks!A170&lt;&gt;"",Tasks!E170&lt;&gt;"Done",ISNUMBER(Tasks!F170)),Tasks!F170+ROW()/1000000,"")</f>
        <v/>
      </c>
    </row>
    <row r="170" spans="1:1" x14ac:dyDescent="0.25">
      <c r="A170" t="str">
        <f>IF(AND(Tasks!A171&lt;&gt;"",Tasks!E171&lt;&gt;"Done",ISNUMBER(Tasks!F171)),Tasks!F171+ROW()/1000000,"")</f>
        <v/>
      </c>
    </row>
    <row r="171" spans="1:1" x14ac:dyDescent="0.25">
      <c r="A171" t="str">
        <f>IF(AND(Tasks!A172&lt;&gt;"",Tasks!E172&lt;&gt;"Done",ISNUMBER(Tasks!F172)),Tasks!F172+ROW()/1000000,"")</f>
        <v/>
      </c>
    </row>
    <row r="172" spans="1:1" x14ac:dyDescent="0.25">
      <c r="A172" t="str">
        <f>IF(AND(Tasks!A173&lt;&gt;"",Tasks!E173&lt;&gt;"Done",ISNUMBER(Tasks!F173)),Tasks!F173+ROW()/1000000,"")</f>
        <v/>
      </c>
    </row>
    <row r="173" spans="1:1" x14ac:dyDescent="0.25">
      <c r="A173" t="str">
        <f>IF(AND(Tasks!A174&lt;&gt;"",Tasks!E174&lt;&gt;"Done",ISNUMBER(Tasks!F174)),Tasks!F174+ROW()/1000000,"")</f>
        <v/>
      </c>
    </row>
    <row r="174" spans="1:1" x14ac:dyDescent="0.25">
      <c r="A174" t="str">
        <f>IF(AND(Tasks!A175&lt;&gt;"",Tasks!E175&lt;&gt;"Done",ISNUMBER(Tasks!F175)),Tasks!F175+ROW()/1000000,"")</f>
        <v/>
      </c>
    </row>
    <row r="175" spans="1:1" x14ac:dyDescent="0.25">
      <c r="A175" t="str">
        <f>IF(AND(Tasks!A176&lt;&gt;"",Tasks!E176&lt;&gt;"Done",ISNUMBER(Tasks!F176)),Tasks!F176+ROW()/1000000,"")</f>
        <v/>
      </c>
    </row>
    <row r="176" spans="1:1" x14ac:dyDescent="0.25">
      <c r="A176" t="str">
        <f>IF(AND(Tasks!A177&lt;&gt;"",Tasks!E177&lt;&gt;"Done",ISNUMBER(Tasks!F177)),Tasks!F177+ROW()/1000000,"")</f>
        <v/>
      </c>
    </row>
    <row r="177" spans="1:1" x14ac:dyDescent="0.25">
      <c r="A177" t="str">
        <f>IF(AND(Tasks!A178&lt;&gt;"",Tasks!E178&lt;&gt;"Done",ISNUMBER(Tasks!F178)),Tasks!F178+ROW()/1000000,"")</f>
        <v/>
      </c>
    </row>
    <row r="178" spans="1:1" x14ac:dyDescent="0.25">
      <c r="A178" t="str">
        <f>IF(AND(Tasks!A179&lt;&gt;"",Tasks!E179&lt;&gt;"Done",ISNUMBER(Tasks!F179)),Tasks!F179+ROW()/1000000,"")</f>
        <v/>
      </c>
    </row>
    <row r="179" spans="1:1" x14ac:dyDescent="0.25">
      <c r="A179" t="str">
        <f>IF(AND(Tasks!A180&lt;&gt;"",Tasks!E180&lt;&gt;"Done",ISNUMBER(Tasks!F180)),Tasks!F180+ROW()/1000000,"")</f>
        <v/>
      </c>
    </row>
    <row r="180" spans="1:1" x14ac:dyDescent="0.25">
      <c r="A180" t="str">
        <f>IF(AND(Tasks!A181&lt;&gt;"",Tasks!E181&lt;&gt;"Done",ISNUMBER(Tasks!F181)),Tasks!F181+ROW()/1000000,"")</f>
        <v/>
      </c>
    </row>
    <row r="181" spans="1:1" x14ac:dyDescent="0.25">
      <c r="A181" t="str">
        <f>IF(AND(Tasks!A182&lt;&gt;"",Tasks!E182&lt;&gt;"Done",ISNUMBER(Tasks!F182)),Tasks!F182+ROW()/1000000,"")</f>
        <v/>
      </c>
    </row>
    <row r="182" spans="1:1" x14ac:dyDescent="0.25">
      <c r="A182" t="str">
        <f>IF(AND(Tasks!A183&lt;&gt;"",Tasks!E183&lt;&gt;"Done",ISNUMBER(Tasks!F183)),Tasks!F183+ROW()/1000000,"")</f>
        <v/>
      </c>
    </row>
    <row r="183" spans="1:1" x14ac:dyDescent="0.25">
      <c r="A183" t="str">
        <f>IF(AND(Tasks!A184&lt;&gt;"",Tasks!E184&lt;&gt;"Done",ISNUMBER(Tasks!F184)),Tasks!F184+ROW()/1000000,"")</f>
        <v/>
      </c>
    </row>
    <row r="184" spans="1:1" x14ac:dyDescent="0.25">
      <c r="A184" t="str">
        <f>IF(AND(Tasks!A185&lt;&gt;"",Tasks!E185&lt;&gt;"Done",ISNUMBER(Tasks!F185)),Tasks!F185+ROW()/1000000,"")</f>
        <v/>
      </c>
    </row>
    <row r="185" spans="1:1" x14ac:dyDescent="0.25">
      <c r="A185" t="str">
        <f>IF(AND(Tasks!A186&lt;&gt;"",Tasks!E186&lt;&gt;"Done",ISNUMBER(Tasks!F186)),Tasks!F186+ROW()/1000000,"")</f>
        <v/>
      </c>
    </row>
    <row r="186" spans="1:1" x14ac:dyDescent="0.25">
      <c r="A186" t="str">
        <f>IF(AND(Tasks!A187&lt;&gt;"",Tasks!E187&lt;&gt;"Done",ISNUMBER(Tasks!F187)),Tasks!F187+ROW()/1000000,"")</f>
        <v/>
      </c>
    </row>
    <row r="187" spans="1:1" x14ac:dyDescent="0.25">
      <c r="A187" t="str">
        <f>IF(AND(Tasks!A188&lt;&gt;"",Tasks!E188&lt;&gt;"Done",ISNUMBER(Tasks!F188)),Tasks!F188+ROW()/1000000,"")</f>
        <v/>
      </c>
    </row>
    <row r="188" spans="1:1" x14ac:dyDescent="0.25">
      <c r="A188" t="str">
        <f>IF(AND(Tasks!A189&lt;&gt;"",Tasks!E189&lt;&gt;"Done",ISNUMBER(Tasks!F189)),Tasks!F189+ROW()/1000000,"")</f>
        <v/>
      </c>
    </row>
    <row r="189" spans="1:1" x14ac:dyDescent="0.25">
      <c r="A189" t="str">
        <f>IF(AND(Tasks!A190&lt;&gt;"",Tasks!E190&lt;&gt;"Done",ISNUMBER(Tasks!F190)),Tasks!F190+ROW()/1000000,"")</f>
        <v/>
      </c>
    </row>
    <row r="190" spans="1:1" x14ac:dyDescent="0.25">
      <c r="A190" t="str">
        <f>IF(AND(Tasks!A191&lt;&gt;"",Tasks!E191&lt;&gt;"Done",ISNUMBER(Tasks!F191)),Tasks!F191+ROW()/1000000,"")</f>
        <v/>
      </c>
    </row>
    <row r="191" spans="1:1" x14ac:dyDescent="0.25">
      <c r="A191" t="str">
        <f>IF(AND(Tasks!A192&lt;&gt;"",Tasks!E192&lt;&gt;"Done",ISNUMBER(Tasks!F192)),Tasks!F192+ROW()/1000000,"")</f>
        <v/>
      </c>
    </row>
    <row r="192" spans="1:1" x14ac:dyDescent="0.25">
      <c r="A192" t="str">
        <f>IF(AND(Tasks!A193&lt;&gt;"",Tasks!E193&lt;&gt;"Done",ISNUMBER(Tasks!F193)),Tasks!F193+ROW()/1000000,"")</f>
        <v/>
      </c>
    </row>
    <row r="193" spans="1:1" x14ac:dyDescent="0.25">
      <c r="A193" t="str">
        <f>IF(AND(Tasks!A194&lt;&gt;"",Tasks!E194&lt;&gt;"Done",ISNUMBER(Tasks!F194)),Tasks!F194+ROW()/1000000,"")</f>
        <v/>
      </c>
    </row>
    <row r="194" spans="1:1" x14ac:dyDescent="0.25">
      <c r="A194" t="str">
        <f>IF(AND(Tasks!A195&lt;&gt;"",Tasks!E195&lt;&gt;"Done",ISNUMBER(Tasks!F195)),Tasks!F195+ROW()/1000000,"")</f>
        <v/>
      </c>
    </row>
    <row r="195" spans="1:1" x14ac:dyDescent="0.25">
      <c r="A195" t="str">
        <f>IF(AND(Tasks!A196&lt;&gt;"",Tasks!E196&lt;&gt;"Done",ISNUMBER(Tasks!F196)),Tasks!F196+ROW()/1000000,"")</f>
        <v/>
      </c>
    </row>
    <row r="196" spans="1:1" x14ac:dyDescent="0.25">
      <c r="A196" t="str">
        <f>IF(AND(Tasks!A197&lt;&gt;"",Tasks!E197&lt;&gt;"Done",ISNUMBER(Tasks!F197)),Tasks!F197+ROW()/1000000,"")</f>
        <v/>
      </c>
    </row>
    <row r="197" spans="1:1" x14ac:dyDescent="0.25">
      <c r="A197" t="str">
        <f>IF(AND(Tasks!A198&lt;&gt;"",Tasks!E198&lt;&gt;"Done",ISNUMBER(Tasks!F198)),Tasks!F198+ROW()/1000000,"")</f>
        <v/>
      </c>
    </row>
    <row r="198" spans="1:1" x14ac:dyDescent="0.25">
      <c r="A198" t="str">
        <f>IF(AND(Tasks!A199&lt;&gt;"",Tasks!E199&lt;&gt;"Done",ISNUMBER(Tasks!F199)),Tasks!F199+ROW()/1000000,"")</f>
        <v/>
      </c>
    </row>
    <row r="199" spans="1:1" x14ac:dyDescent="0.25">
      <c r="A199" t="str">
        <f>IF(AND(Tasks!A200&lt;&gt;"",Tasks!E200&lt;&gt;"Done",ISNUMBER(Tasks!F200)),Tasks!F200+ROW()/1000000,"")</f>
        <v/>
      </c>
    </row>
    <row r="200" spans="1:1" x14ac:dyDescent="0.25">
      <c r="A200" t="str">
        <f>IF(AND(Tasks!A201&lt;&gt;"",Tasks!E201&lt;&gt;"Done",ISNUMBER(Tasks!F201)),Tasks!F201+ROW()/1000000,"")</f>
        <v/>
      </c>
    </row>
    <row r="201" spans="1:1" x14ac:dyDescent="0.25">
      <c r="A201" t="str">
        <f>IF(AND(Tasks!A202&lt;&gt;"",Tasks!E202&lt;&gt;"Done",ISNUMBER(Tasks!F202)),Tasks!F202+ROW()/1000000,"")</f>
        <v/>
      </c>
    </row>
    <row r="202" spans="1:1" x14ac:dyDescent="0.25">
      <c r="A202" t="str">
        <f>IF(AND(Tasks!A203&lt;&gt;"",Tasks!E203&lt;&gt;"Done",ISNUMBER(Tasks!F203)),Tasks!F203+ROW()/1000000,"")</f>
        <v/>
      </c>
    </row>
    <row r="203" spans="1:1" x14ac:dyDescent="0.25">
      <c r="A203" t="str">
        <f>IF(AND(Tasks!A204&lt;&gt;"",Tasks!E204&lt;&gt;"Done",ISNUMBER(Tasks!F204)),Tasks!F204+ROW()/1000000,"")</f>
        <v/>
      </c>
    </row>
    <row r="204" spans="1:1" x14ac:dyDescent="0.25">
      <c r="A204" t="str">
        <f>IF(AND(Tasks!A205&lt;&gt;"",Tasks!E205&lt;&gt;"Done",ISNUMBER(Tasks!F205)),Tasks!F205+ROW()/1000000,"")</f>
        <v/>
      </c>
    </row>
    <row r="205" spans="1:1" x14ac:dyDescent="0.25">
      <c r="A205" t="str">
        <f>IF(AND(Tasks!A206&lt;&gt;"",Tasks!E206&lt;&gt;"Done",ISNUMBER(Tasks!F206)),Tasks!F206+ROW()/1000000,"")</f>
        <v/>
      </c>
    </row>
    <row r="206" spans="1:1" x14ac:dyDescent="0.25">
      <c r="A206" t="str">
        <f>IF(AND(Tasks!A207&lt;&gt;"",Tasks!E207&lt;&gt;"Done",ISNUMBER(Tasks!F207)),Tasks!F207+ROW()/1000000,"")</f>
        <v/>
      </c>
    </row>
    <row r="207" spans="1:1" x14ac:dyDescent="0.25">
      <c r="A207" t="str">
        <f>IF(AND(Tasks!A208&lt;&gt;"",Tasks!E208&lt;&gt;"Done",ISNUMBER(Tasks!F208)),Tasks!F208+ROW()/1000000,"")</f>
        <v/>
      </c>
    </row>
    <row r="208" spans="1:1" x14ac:dyDescent="0.25">
      <c r="A208" t="str">
        <f>IF(AND(Tasks!A209&lt;&gt;"",Tasks!E209&lt;&gt;"Done",ISNUMBER(Tasks!F209)),Tasks!F209+ROW()/1000000,"")</f>
        <v/>
      </c>
    </row>
    <row r="209" spans="1:1" x14ac:dyDescent="0.25">
      <c r="A209" t="str">
        <f>IF(AND(Tasks!A210&lt;&gt;"",Tasks!E210&lt;&gt;"Done",ISNUMBER(Tasks!F210)),Tasks!F210+ROW()/1000000,"")</f>
        <v/>
      </c>
    </row>
    <row r="210" spans="1:1" x14ac:dyDescent="0.25">
      <c r="A210" t="str">
        <f>IF(AND(Tasks!A211&lt;&gt;"",Tasks!E211&lt;&gt;"Done",ISNUMBER(Tasks!F211)),Tasks!F211+ROW()/1000000,"")</f>
        <v/>
      </c>
    </row>
    <row r="211" spans="1:1" x14ac:dyDescent="0.25">
      <c r="A211" t="str">
        <f>IF(AND(Tasks!A212&lt;&gt;"",Tasks!E212&lt;&gt;"Done",ISNUMBER(Tasks!F212)),Tasks!F212+ROW()/1000000,"")</f>
        <v/>
      </c>
    </row>
    <row r="212" spans="1:1" x14ac:dyDescent="0.25">
      <c r="A212" t="str">
        <f>IF(AND(Tasks!A213&lt;&gt;"",Tasks!E213&lt;&gt;"Done",ISNUMBER(Tasks!F213)),Tasks!F213+ROW()/1000000,"")</f>
        <v/>
      </c>
    </row>
    <row r="213" spans="1:1" x14ac:dyDescent="0.25">
      <c r="A213" t="str">
        <f>IF(AND(Tasks!A214&lt;&gt;"",Tasks!E214&lt;&gt;"Done",ISNUMBER(Tasks!F214)),Tasks!F214+ROW()/1000000,"")</f>
        <v/>
      </c>
    </row>
    <row r="214" spans="1:1" x14ac:dyDescent="0.25">
      <c r="A214" t="str">
        <f>IF(AND(Tasks!A215&lt;&gt;"",Tasks!E215&lt;&gt;"Done",ISNUMBER(Tasks!F215)),Tasks!F215+ROW()/1000000,"")</f>
        <v/>
      </c>
    </row>
    <row r="215" spans="1:1" x14ac:dyDescent="0.25">
      <c r="A215" t="str">
        <f>IF(AND(Tasks!A216&lt;&gt;"",Tasks!E216&lt;&gt;"Done",ISNUMBER(Tasks!F216)),Tasks!F216+ROW()/1000000,"")</f>
        <v/>
      </c>
    </row>
    <row r="216" spans="1:1" x14ac:dyDescent="0.25">
      <c r="A216" t="str">
        <f>IF(AND(Tasks!A217&lt;&gt;"",Tasks!E217&lt;&gt;"Done",ISNUMBER(Tasks!F217)),Tasks!F217+ROW()/1000000,"")</f>
        <v/>
      </c>
    </row>
    <row r="217" spans="1:1" x14ac:dyDescent="0.25">
      <c r="A217" t="str">
        <f>IF(AND(Tasks!A218&lt;&gt;"",Tasks!E218&lt;&gt;"Done",ISNUMBER(Tasks!F218)),Tasks!F218+ROW()/1000000,"")</f>
        <v/>
      </c>
    </row>
    <row r="218" spans="1:1" x14ac:dyDescent="0.25">
      <c r="A218" t="str">
        <f>IF(AND(Tasks!A219&lt;&gt;"",Tasks!E219&lt;&gt;"Done",ISNUMBER(Tasks!F219)),Tasks!F219+ROW()/1000000,"")</f>
        <v/>
      </c>
    </row>
    <row r="219" spans="1:1" x14ac:dyDescent="0.25">
      <c r="A219" t="str">
        <f>IF(AND(Tasks!A220&lt;&gt;"",Tasks!E220&lt;&gt;"Done",ISNUMBER(Tasks!F220)),Tasks!F220+ROW()/1000000,"")</f>
        <v/>
      </c>
    </row>
    <row r="220" spans="1:1" x14ac:dyDescent="0.25">
      <c r="A220" t="str">
        <f>IF(AND(Tasks!A221&lt;&gt;"",Tasks!E221&lt;&gt;"Done",ISNUMBER(Tasks!F221)),Tasks!F221+ROW()/1000000,"")</f>
        <v/>
      </c>
    </row>
    <row r="221" spans="1:1" x14ac:dyDescent="0.25">
      <c r="A221" t="str">
        <f>IF(AND(Tasks!A222&lt;&gt;"",Tasks!E222&lt;&gt;"Done",ISNUMBER(Tasks!F222)),Tasks!F222+ROW()/1000000,"")</f>
        <v/>
      </c>
    </row>
    <row r="222" spans="1:1" x14ac:dyDescent="0.25">
      <c r="A222" t="str">
        <f>IF(AND(Tasks!A223&lt;&gt;"",Tasks!E223&lt;&gt;"Done",ISNUMBER(Tasks!F223)),Tasks!F223+ROW()/1000000,"")</f>
        <v/>
      </c>
    </row>
    <row r="223" spans="1:1" x14ac:dyDescent="0.25">
      <c r="A223" t="str">
        <f>IF(AND(Tasks!A224&lt;&gt;"",Tasks!E224&lt;&gt;"Done",ISNUMBER(Tasks!F224)),Tasks!F224+ROW()/1000000,"")</f>
        <v/>
      </c>
    </row>
    <row r="224" spans="1:1" x14ac:dyDescent="0.25">
      <c r="A224" t="str">
        <f>IF(AND(Tasks!A225&lt;&gt;"",Tasks!E225&lt;&gt;"Done",ISNUMBER(Tasks!F225)),Tasks!F225+ROW()/1000000,"")</f>
        <v/>
      </c>
    </row>
    <row r="225" spans="1:1" x14ac:dyDescent="0.25">
      <c r="A225" t="str">
        <f>IF(AND(Tasks!A226&lt;&gt;"",Tasks!E226&lt;&gt;"Done",ISNUMBER(Tasks!F226)),Tasks!F226+ROW()/1000000,"")</f>
        <v/>
      </c>
    </row>
    <row r="226" spans="1:1" x14ac:dyDescent="0.25">
      <c r="A226" t="str">
        <f>IF(AND(Tasks!A227&lt;&gt;"",Tasks!E227&lt;&gt;"Done",ISNUMBER(Tasks!F227)),Tasks!F227+ROW()/1000000,"")</f>
        <v/>
      </c>
    </row>
    <row r="227" spans="1:1" x14ac:dyDescent="0.25">
      <c r="A227" t="str">
        <f>IF(AND(Tasks!A228&lt;&gt;"",Tasks!E228&lt;&gt;"Done",ISNUMBER(Tasks!F228)),Tasks!F228+ROW()/1000000,"")</f>
        <v/>
      </c>
    </row>
    <row r="228" spans="1:1" x14ac:dyDescent="0.25">
      <c r="A228" t="str">
        <f>IF(AND(Tasks!A229&lt;&gt;"",Tasks!E229&lt;&gt;"Done",ISNUMBER(Tasks!F229)),Tasks!F229+ROW()/1000000,"")</f>
        <v/>
      </c>
    </row>
    <row r="229" spans="1:1" x14ac:dyDescent="0.25">
      <c r="A229" t="str">
        <f>IF(AND(Tasks!A230&lt;&gt;"",Tasks!E230&lt;&gt;"Done",ISNUMBER(Tasks!F230)),Tasks!F230+ROW()/1000000,"")</f>
        <v/>
      </c>
    </row>
    <row r="230" spans="1:1" x14ac:dyDescent="0.25">
      <c r="A230" t="str">
        <f>IF(AND(Tasks!A231&lt;&gt;"",Tasks!E231&lt;&gt;"Done",ISNUMBER(Tasks!F231)),Tasks!F231+ROW()/1000000,"")</f>
        <v/>
      </c>
    </row>
    <row r="231" spans="1:1" x14ac:dyDescent="0.25">
      <c r="A231" t="str">
        <f>IF(AND(Tasks!A232&lt;&gt;"",Tasks!E232&lt;&gt;"Done",ISNUMBER(Tasks!F232)),Tasks!F232+ROW()/1000000,"")</f>
        <v/>
      </c>
    </row>
    <row r="232" spans="1:1" x14ac:dyDescent="0.25">
      <c r="A232" t="str">
        <f>IF(AND(Tasks!A233&lt;&gt;"",Tasks!E233&lt;&gt;"Done",ISNUMBER(Tasks!F233)),Tasks!F233+ROW()/1000000,"")</f>
        <v/>
      </c>
    </row>
    <row r="233" spans="1:1" x14ac:dyDescent="0.25">
      <c r="A233" t="str">
        <f>IF(AND(Tasks!A234&lt;&gt;"",Tasks!E234&lt;&gt;"Done",ISNUMBER(Tasks!F234)),Tasks!F234+ROW()/1000000,"")</f>
        <v/>
      </c>
    </row>
    <row r="234" spans="1:1" x14ac:dyDescent="0.25">
      <c r="A234" t="str">
        <f>IF(AND(Tasks!A235&lt;&gt;"",Tasks!E235&lt;&gt;"Done",ISNUMBER(Tasks!F235)),Tasks!F235+ROW()/1000000,"")</f>
        <v/>
      </c>
    </row>
    <row r="235" spans="1:1" x14ac:dyDescent="0.25">
      <c r="A235" t="str">
        <f>IF(AND(Tasks!A236&lt;&gt;"",Tasks!E236&lt;&gt;"Done",ISNUMBER(Tasks!F236)),Tasks!F236+ROW()/1000000,"")</f>
        <v/>
      </c>
    </row>
    <row r="236" spans="1:1" x14ac:dyDescent="0.25">
      <c r="A236" t="str">
        <f>IF(AND(Tasks!A237&lt;&gt;"",Tasks!E237&lt;&gt;"Done",ISNUMBER(Tasks!F237)),Tasks!F237+ROW()/1000000,"")</f>
        <v/>
      </c>
    </row>
    <row r="237" spans="1:1" x14ac:dyDescent="0.25">
      <c r="A237" t="str">
        <f>IF(AND(Tasks!A238&lt;&gt;"",Tasks!E238&lt;&gt;"Done",ISNUMBER(Tasks!F238)),Tasks!F238+ROW()/1000000,"")</f>
        <v/>
      </c>
    </row>
    <row r="238" spans="1:1" x14ac:dyDescent="0.25">
      <c r="A238" t="str">
        <f>IF(AND(Tasks!A239&lt;&gt;"",Tasks!E239&lt;&gt;"Done",ISNUMBER(Tasks!F239)),Tasks!F239+ROW()/1000000,"")</f>
        <v/>
      </c>
    </row>
    <row r="239" spans="1:1" x14ac:dyDescent="0.25">
      <c r="A239" t="str">
        <f>IF(AND(Tasks!A240&lt;&gt;"",Tasks!E240&lt;&gt;"Done",ISNUMBER(Tasks!F240)),Tasks!F240+ROW()/1000000,"")</f>
        <v/>
      </c>
    </row>
    <row r="240" spans="1:1" x14ac:dyDescent="0.25">
      <c r="A240" t="str">
        <f>IF(AND(Tasks!A241&lt;&gt;"",Tasks!E241&lt;&gt;"Done",ISNUMBER(Tasks!F241)),Tasks!F241+ROW()/1000000,"")</f>
        <v/>
      </c>
    </row>
    <row r="241" spans="1:1" x14ac:dyDescent="0.25">
      <c r="A241" t="str">
        <f>IF(AND(Tasks!A242&lt;&gt;"",Tasks!E242&lt;&gt;"Done",ISNUMBER(Tasks!F242)),Tasks!F242+ROW()/1000000,"")</f>
        <v/>
      </c>
    </row>
    <row r="242" spans="1:1" x14ac:dyDescent="0.25">
      <c r="A242" t="str">
        <f>IF(AND(Tasks!A243&lt;&gt;"",Tasks!E243&lt;&gt;"Done",ISNUMBER(Tasks!F243)),Tasks!F243+ROW()/1000000,"")</f>
        <v/>
      </c>
    </row>
    <row r="243" spans="1:1" x14ac:dyDescent="0.25">
      <c r="A243" t="str">
        <f>IF(AND(Tasks!A244&lt;&gt;"",Tasks!E244&lt;&gt;"Done",ISNUMBER(Tasks!F244)),Tasks!F244+ROW()/1000000,"")</f>
        <v/>
      </c>
    </row>
    <row r="244" spans="1:1" x14ac:dyDescent="0.25">
      <c r="A244" t="str">
        <f>IF(AND(Tasks!A245&lt;&gt;"",Tasks!E245&lt;&gt;"Done",ISNUMBER(Tasks!F245)),Tasks!F245+ROW()/1000000,"")</f>
        <v/>
      </c>
    </row>
    <row r="245" spans="1:1" x14ac:dyDescent="0.25">
      <c r="A245" t="str">
        <f>IF(AND(Tasks!A246&lt;&gt;"",Tasks!E246&lt;&gt;"Done",ISNUMBER(Tasks!F246)),Tasks!F246+ROW()/1000000,"")</f>
        <v/>
      </c>
    </row>
    <row r="246" spans="1:1" x14ac:dyDescent="0.25">
      <c r="A246" t="str">
        <f>IF(AND(Tasks!A247&lt;&gt;"",Tasks!E247&lt;&gt;"Done",ISNUMBER(Tasks!F247)),Tasks!F247+ROW()/1000000,"")</f>
        <v/>
      </c>
    </row>
    <row r="247" spans="1:1" x14ac:dyDescent="0.25">
      <c r="A247" t="str">
        <f>IF(AND(Tasks!A248&lt;&gt;"",Tasks!E248&lt;&gt;"Done",ISNUMBER(Tasks!F248)),Tasks!F248+ROW()/1000000,"")</f>
        <v/>
      </c>
    </row>
    <row r="248" spans="1:1" x14ac:dyDescent="0.25">
      <c r="A248" t="str">
        <f>IF(AND(Tasks!A249&lt;&gt;"",Tasks!E249&lt;&gt;"Done",ISNUMBER(Tasks!F249)),Tasks!F249+ROW()/1000000,"")</f>
        <v/>
      </c>
    </row>
    <row r="249" spans="1:1" x14ac:dyDescent="0.25">
      <c r="A249" t="str">
        <f>IF(AND(Tasks!A250&lt;&gt;"",Tasks!E250&lt;&gt;"Done",ISNUMBER(Tasks!F250)),Tasks!F250+ROW()/1000000,"")</f>
        <v/>
      </c>
    </row>
    <row r="250" spans="1:1" x14ac:dyDescent="0.25">
      <c r="A250" t="str">
        <f>IF(AND(Tasks!A251&lt;&gt;"",Tasks!E251&lt;&gt;"Done",ISNUMBER(Tasks!F251)),Tasks!F251+ROW()/1000000,"")</f>
        <v/>
      </c>
    </row>
    <row r="251" spans="1:1" x14ac:dyDescent="0.25">
      <c r="A251" t="str">
        <f>IF(AND(Tasks!A252&lt;&gt;"",Tasks!E252&lt;&gt;"Done",ISNUMBER(Tasks!F252)),Tasks!F252+ROW()/1000000,"")</f>
        <v/>
      </c>
    </row>
    <row r="252" spans="1:1" x14ac:dyDescent="0.25">
      <c r="A252" t="str">
        <f>IF(AND(Tasks!A253&lt;&gt;"",Tasks!E253&lt;&gt;"Done",ISNUMBER(Tasks!F253)),Tasks!F253+ROW()/1000000,"")</f>
        <v/>
      </c>
    </row>
    <row r="253" spans="1:1" x14ac:dyDescent="0.25">
      <c r="A253" t="str">
        <f>IF(AND(Tasks!A254&lt;&gt;"",Tasks!E254&lt;&gt;"Done",ISNUMBER(Tasks!F254)),Tasks!F254+ROW()/1000000,"")</f>
        <v/>
      </c>
    </row>
    <row r="254" spans="1:1" x14ac:dyDescent="0.25">
      <c r="A254" t="str">
        <f>IF(AND(Tasks!A255&lt;&gt;"",Tasks!E255&lt;&gt;"Done",ISNUMBER(Tasks!F255)),Tasks!F255+ROW()/1000000,"")</f>
        <v/>
      </c>
    </row>
    <row r="255" spans="1:1" x14ac:dyDescent="0.25">
      <c r="A255" t="str">
        <f>IF(AND(Tasks!A256&lt;&gt;"",Tasks!E256&lt;&gt;"Done",ISNUMBER(Tasks!F256)),Tasks!F256+ROW()/1000000,"")</f>
        <v/>
      </c>
    </row>
    <row r="256" spans="1:1" x14ac:dyDescent="0.25">
      <c r="A256" t="str">
        <f>IF(AND(Tasks!A257&lt;&gt;"",Tasks!E257&lt;&gt;"Done",ISNUMBER(Tasks!F257)),Tasks!F257+ROW()/1000000,"")</f>
        <v/>
      </c>
    </row>
    <row r="257" spans="1:1" x14ac:dyDescent="0.25">
      <c r="A257" t="str">
        <f>IF(AND(Tasks!A258&lt;&gt;"",Tasks!E258&lt;&gt;"Done",ISNUMBER(Tasks!F258)),Tasks!F258+ROW()/1000000,"")</f>
        <v/>
      </c>
    </row>
    <row r="258" spans="1:1" x14ac:dyDescent="0.25">
      <c r="A258" t="str">
        <f>IF(AND(Tasks!A259&lt;&gt;"",Tasks!E259&lt;&gt;"Done",ISNUMBER(Tasks!F259)),Tasks!F259+ROW()/1000000,"")</f>
        <v/>
      </c>
    </row>
    <row r="259" spans="1:1" x14ac:dyDescent="0.25">
      <c r="A259" t="str">
        <f>IF(AND(Tasks!A260&lt;&gt;"",Tasks!E260&lt;&gt;"Done",ISNUMBER(Tasks!F260)),Tasks!F260+ROW()/1000000,"")</f>
        <v/>
      </c>
    </row>
    <row r="260" spans="1:1" x14ac:dyDescent="0.25">
      <c r="A260" t="str">
        <f>IF(AND(Tasks!A261&lt;&gt;"",Tasks!E261&lt;&gt;"Done",ISNUMBER(Tasks!F261)),Tasks!F261+ROW()/1000000,"")</f>
        <v/>
      </c>
    </row>
    <row r="261" spans="1:1" x14ac:dyDescent="0.25">
      <c r="A261" t="str">
        <f>IF(AND(Tasks!A262&lt;&gt;"",Tasks!E262&lt;&gt;"Done",ISNUMBER(Tasks!F262)),Tasks!F262+ROW()/1000000,"")</f>
        <v/>
      </c>
    </row>
    <row r="262" spans="1:1" x14ac:dyDescent="0.25">
      <c r="A262" t="str">
        <f>IF(AND(Tasks!A263&lt;&gt;"",Tasks!E263&lt;&gt;"Done",ISNUMBER(Tasks!F263)),Tasks!F263+ROW()/1000000,"")</f>
        <v/>
      </c>
    </row>
    <row r="263" spans="1:1" x14ac:dyDescent="0.25">
      <c r="A263" t="str">
        <f>IF(AND(Tasks!A264&lt;&gt;"",Tasks!E264&lt;&gt;"Done",ISNUMBER(Tasks!F264)),Tasks!F264+ROW()/1000000,"")</f>
        <v/>
      </c>
    </row>
    <row r="264" spans="1:1" x14ac:dyDescent="0.25">
      <c r="A264" t="str">
        <f>IF(AND(Tasks!A265&lt;&gt;"",Tasks!E265&lt;&gt;"Done",ISNUMBER(Tasks!F265)),Tasks!F265+ROW()/1000000,"")</f>
        <v/>
      </c>
    </row>
    <row r="265" spans="1:1" x14ac:dyDescent="0.25">
      <c r="A265" t="str">
        <f>IF(AND(Tasks!A266&lt;&gt;"",Tasks!E266&lt;&gt;"Done",ISNUMBER(Tasks!F266)),Tasks!F266+ROW()/1000000,"")</f>
        <v/>
      </c>
    </row>
    <row r="266" spans="1:1" x14ac:dyDescent="0.25">
      <c r="A266" t="str">
        <f>IF(AND(Tasks!A267&lt;&gt;"",Tasks!E267&lt;&gt;"Done",ISNUMBER(Tasks!F267)),Tasks!F267+ROW()/1000000,"")</f>
        <v/>
      </c>
    </row>
    <row r="267" spans="1:1" x14ac:dyDescent="0.25">
      <c r="A267" t="str">
        <f>IF(AND(Tasks!A268&lt;&gt;"",Tasks!E268&lt;&gt;"Done",ISNUMBER(Tasks!F268)),Tasks!F268+ROW()/1000000,"")</f>
        <v/>
      </c>
    </row>
    <row r="268" spans="1:1" x14ac:dyDescent="0.25">
      <c r="A268" t="str">
        <f>IF(AND(Tasks!A269&lt;&gt;"",Tasks!E269&lt;&gt;"Done",ISNUMBER(Tasks!F269)),Tasks!F269+ROW()/1000000,"")</f>
        <v/>
      </c>
    </row>
    <row r="269" spans="1:1" x14ac:dyDescent="0.25">
      <c r="A269" t="str">
        <f>IF(AND(Tasks!A270&lt;&gt;"",Tasks!E270&lt;&gt;"Done",ISNUMBER(Tasks!F270)),Tasks!F270+ROW()/1000000,"")</f>
        <v/>
      </c>
    </row>
    <row r="270" spans="1:1" x14ac:dyDescent="0.25">
      <c r="A270" t="str">
        <f>IF(AND(Tasks!A271&lt;&gt;"",Tasks!E271&lt;&gt;"Done",ISNUMBER(Tasks!F271)),Tasks!F271+ROW()/1000000,"")</f>
        <v/>
      </c>
    </row>
    <row r="271" spans="1:1" x14ac:dyDescent="0.25">
      <c r="A271" t="str">
        <f>IF(AND(Tasks!A272&lt;&gt;"",Tasks!E272&lt;&gt;"Done",ISNUMBER(Tasks!F272)),Tasks!F272+ROW()/1000000,"")</f>
        <v/>
      </c>
    </row>
    <row r="272" spans="1:1" x14ac:dyDescent="0.25">
      <c r="A272" t="str">
        <f>IF(AND(Tasks!A273&lt;&gt;"",Tasks!E273&lt;&gt;"Done",ISNUMBER(Tasks!F273)),Tasks!F273+ROW()/1000000,"")</f>
        <v/>
      </c>
    </row>
    <row r="273" spans="1:1" x14ac:dyDescent="0.25">
      <c r="A273" t="str">
        <f>IF(AND(Tasks!A274&lt;&gt;"",Tasks!E274&lt;&gt;"Done",ISNUMBER(Tasks!F274)),Tasks!F274+ROW()/1000000,"")</f>
        <v/>
      </c>
    </row>
    <row r="274" spans="1:1" x14ac:dyDescent="0.25">
      <c r="A274" t="str">
        <f>IF(AND(Tasks!A275&lt;&gt;"",Tasks!E275&lt;&gt;"Done",ISNUMBER(Tasks!F275)),Tasks!F275+ROW()/1000000,"")</f>
        <v/>
      </c>
    </row>
    <row r="275" spans="1:1" x14ac:dyDescent="0.25">
      <c r="A275" t="str">
        <f>IF(AND(Tasks!A276&lt;&gt;"",Tasks!E276&lt;&gt;"Done",ISNUMBER(Tasks!F276)),Tasks!F276+ROW()/1000000,"")</f>
        <v/>
      </c>
    </row>
    <row r="276" spans="1:1" x14ac:dyDescent="0.25">
      <c r="A276" t="str">
        <f>IF(AND(Tasks!A277&lt;&gt;"",Tasks!E277&lt;&gt;"Done",ISNUMBER(Tasks!F277)),Tasks!F277+ROW()/1000000,"")</f>
        <v/>
      </c>
    </row>
    <row r="277" spans="1:1" x14ac:dyDescent="0.25">
      <c r="A277" t="str">
        <f>IF(AND(Tasks!A278&lt;&gt;"",Tasks!E278&lt;&gt;"Done",ISNUMBER(Tasks!F278)),Tasks!F278+ROW()/1000000,"")</f>
        <v/>
      </c>
    </row>
    <row r="278" spans="1:1" x14ac:dyDescent="0.25">
      <c r="A278" t="str">
        <f>IF(AND(Tasks!A279&lt;&gt;"",Tasks!E279&lt;&gt;"Done",ISNUMBER(Tasks!F279)),Tasks!F279+ROW()/1000000,"")</f>
        <v/>
      </c>
    </row>
    <row r="279" spans="1:1" x14ac:dyDescent="0.25">
      <c r="A279" t="str">
        <f>IF(AND(Tasks!A280&lt;&gt;"",Tasks!E280&lt;&gt;"Done",ISNUMBER(Tasks!F280)),Tasks!F280+ROW()/1000000,"")</f>
        <v/>
      </c>
    </row>
    <row r="280" spans="1:1" x14ac:dyDescent="0.25">
      <c r="A280" t="str">
        <f>IF(AND(Tasks!A281&lt;&gt;"",Tasks!E281&lt;&gt;"Done",ISNUMBER(Tasks!F281)),Tasks!F281+ROW()/1000000,"")</f>
        <v/>
      </c>
    </row>
    <row r="281" spans="1:1" x14ac:dyDescent="0.25">
      <c r="A281" t="str">
        <f>IF(AND(Tasks!A282&lt;&gt;"",Tasks!E282&lt;&gt;"Done",ISNUMBER(Tasks!F282)),Tasks!F282+ROW()/1000000,"")</f>
        <v/>
      </c>
    </row>
    <row r="282" spans="1:1" x14ac:dyDescent="0.25">
      <c r="A282" t="str">
        <f>IF(AND(Tasks!A283&lt;&gt;"",Tasks!E283&lt;&gt;"Done",ISNUMBER(Tasks!F283)),Tasks!F283+ROW()/1000000,"")</f>
        <v/>
      </c>
    </row>
    <row r="283" spans="1:1" x14ac:dyDescent="0.25">
      <c r="A283" t="str">
        <f>IF(AND(Tasks!A284&lt;&gt;"",Tasks!E284&lt;&gt;"Done",ISNUMBER(Tasks!F284)),Tasks!F284+ROW()/1000000,"")</f>
        <v/>
      </c>
    </row>
    <row r="284" spans="1:1" x14ac:dyDescent="0.25">
      <c r="A284" t="str">
        <f>IF(AND(Tasks!A285&lt;&gt;"",Tasks!E285&lt;&gt;"Done",ISNUMBER(Tasks!F285)),Tasks!F285+ROW()/1000000,"")</f>
        <v/>
      </c>
    </row>
    <row r="285" spans="1:1" x14ac:dyDescent="0.25">
      <c r="A285" t="str">
        <f>IF(AND(Tasks!A286&lt;&gt;"",Tasks!E286&lt;&gt;"Done",ISNUMBER(Tasks!F286)),Tasks!F286+ROW()/1000000,"")</f>
        <v/>
      </c>
    </row>
    <row r="286" spans="1:1" x14ac:dyDescent="0.25">
      <c r="A286" t="str">
        <f>IF(AND(Tasks!A287&lt;&gt;"",Tasks!E287&lt;&gt;"Done",ISNUMBER(Tasks!F287)),Tasks!F287+ROW()/1000000,"")</f>
        <v/>
      </c>
    </row>
    <row r="287" spans="1:1" x14ac:dyDescent="0.25">
      <c r="A287" t="str">
        <f>IF(AND(Tasks!A288&lt;&gt;"",Tasks!E288&lt;&gt;"Done",ISNUMBER(Tasks!F288)),Tasks!F288+ROW()/1000000,"")</f>
        <v/>
      </c>
    </row>
    <row r="288" spans="1:1" x14ac:dyDescent="0.25">
      <c r="A288" t="str">
        <f>IF(AND(Tasks!A289&lt;&gt;"",Tasks!E289&lt;&gt;"Done",ISNUMBER(Tasks!F289)),Tasks!F289+ROW()/1000000,"")</f>
        <v/>
      </c>
    </row>
    <row r="289" spans="1:1" x14ac:dyDescent="0.25">
      <c r="A289" t="str">
        <f>IF(AND(Tasks!A290&lt;&gt;"",Tasks!E290&lt;&gt;"Done",ISNUMBER(Tasks!F290)),Tasks!F290+ROW()/1000000,"")</f>
        <v/>
      </c>
    </row>
    <row r="290" spans="1:1" x14ac:dyDescent="0.25">
      <c r="A290" t="str">
        <f>IF(AND(Tasks!A291&lt;&gt;"",Tasks!E291&lt;&gt;"Done",ISNUMBER(Tasks!F291)),Tasks!F291+ROW()/1000000,"")</f>
        <v/>
      </c>
    </row>
    <row r="291" spans="1:1" x14ac:dyDescent="0.25">
      <c r="A291" t="str">
        <f>IF(AND(Tasks!A292&lt;&gt;"",Tasks!E292&lt;&gt;"Done",ISNUMBER(Tasks!F292)),Tasks!F292+ROW()/1000000,"")</f>
        <v/>
      </c>
    </row>
    <row r="292" spans="1:1" x14ac:dyDescent="0.25">
      <c r="A292" t="str">
        <f>IF(AND(Tasks!A293&lt;&gt;"",Tasks!E293&lt;&gt;"Done",ISNUMBER(Tasks!F293)),Tasks!F293+ROW()/1000000,"")</f>
        <v/>
      </c>
    </row>
    <row r="293" spans="1:1" x14ac:dyDescent="0.25">
      <c r="A293" t="str">
        <f>IF(AND(Tasks!A294&lt;&gt;"",Tasks!E294&lt;&gt;"Done",ISNUMBER(Tasks!F294)),Tasks!F294+ROW()/1000000,"")</f>
        <v/>
      </c>
    </row>
    <row r="294" spans="1:1" x14ac:dyDescent="0.25">
      <c r="A294" t="str">
        <f>IF(AND(Tasks!A295&lt;&gt;"",Tasks!E295&lt;&gt;"Done",ISNUMBER(Tasks!F295)),Tasks!F295+ROW()/1000000,"")</f>
        <v/>
      </c>
    </row>
    <row r="295" spans="1:1" x14ac:dyDescent="0.25">
      <c r="A295" t="str">
        <f>IF(AND(Tasks!A296&lt;&gt;"",Tasks!E296&lt;&gt;"Done",ISNUMBER(Tasks!F296)),Tasks!F296+ROW()/1000000,"")</f>
        <v/>
      </c>
    </row>
    <row r="296" spans="1:1" x14ac:dyDescent="0.25">
      <c r="A296" t="str">
        <f>IF(AND(Tasks!A297&lt;&gt;"",Tasks!E297&lt;&gt;"Done",ISNUMBER(Tasks!F297)),Tasks!F297+ROW()/1000000,"")</f>
        <v/>
      </c>
    </row>
    <row r="297" spans="1:1" x14ac:dyDescent="0.25">
      <c r="A297" t="str">
        <f>IF(AND(Tasks!A298&lt;&gt;"",Tasks!E298&lt;&gt;"Done",ISNUMBER(Tasks!F298)),Tasks!F298+ROW()/1000000,"")</f>
        <v/>
      </c>
    </row>
    <row r="298" spans="1:1" x14ac:dyDescent="0.25">
      <c r="A298" t="str">
        <f>IF(AND(Tasks!A299&lt;&gt;"",Tasks!E299&lt;&gt;"Done",ISNUMBER(Tasks!F299)),Tasks!F299+ROW()/1000000,"")</f>
        <v/>
      </c>
    </row>
    <row r="299" spans="1:1" x14ac:dyDescent="0.25">
      <c r="A299" t="str">
        <f>IF(AND(Tasks!A300&lt;&gt;"",Tasks!E300&lt;&gt;"Done",ISNUMBER(Tasks!F300)),Tasks!F300+ROW()/1000000,"")</f>
        <v/>
      </c>
    </row>
    <row r="300" spans="1:1" x14ac:dyDescent="0.25">
      <c r="A300" t="str">
        <f>IF(AND(Tasks!A301&lt;&gt;"",Tasks!E301&lt;&gt;"Done",ISNUMBER(Tasks!F301)),Tasks!F301+ROW()/1000000,"")</f>
        <v/>
      </c>
    </row>
    <row r="301" spans="1:1" x14ac:dyDescent="0.25">
      <c r="A301" t="str">
        <f>IF(AND(Tasks!A302&lt;&gt;"",Tasks!E302&lt;&gt;"Done",ISNUMBER(Tasks!F302)),Tasks!F302+ROW()/1000000,"")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Read me</vt:lpstr>
      <vt:lpstr>This week</vt:lpstr>
      <vt:lpstr>Dashboard</vt:lpstr>
      <vt:lpstr>Timeline</vt:lpstr>
      <vt:lpstr>Workload</vt:lpstr>
      <vt:lpstr>Projects</vt:lpstr>
      <vt:lpstr>Tasks</vt:lpstr>
      <vt:lpstr>Lists</vt:lpstr>
      <vt:lpstr>Engine</vt:lpstr>
      <vt:lpstr>Dashboard!Print_Area</vt:lpstr>
      <vt:lpstr>Lists!Print_Area</vt:lpstr>
      <vt:lpstr>Projects!Print_Area</vt:lpstr>
      <vt:lpstr>'Read me'!Print_Area</vt:lpstr>
      <vt:lpstr>Tasks!Print_Area</vt:lpstr>
      <vt:lpstr>'This week'!Print_Area</vt:lpstr>
      <vt:lpstr>Timeline!Print_Area</vt:lpstr>
      <vt:lpstr>Workload!Print_Area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Tracker</dc:title>
  <dc:creator>Alpha Labs</dc:creator>
  <cp:lastModifiedBy>Joe D'Souza</cp:lastModifiedBy>
  <dcterms:created xsi:type="dcterms:W3CDTF">2026-06-10T10:38:55Z</dcterms:created>
  <dcterms:modified xsi:type="dcterms:W3CDTF">2026-06-10T13:09:15Z</dcterms:modified>
</cp:coreProperties>
</file>