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1.xml" ContentType="application/vnd.openxmlformats-officedocument.spreadsheetml.table+xml"/>
  <Override PartName="/xl/worksheets/sheet7.xml" ContentType="application/vnd.openxmlformats-officedocument.spreadsheetml.worksheet+xml"/>
  <Override PartName="/xl/tables/table2.xml" ContentType="application/vnd.openxmlformats-officedocument.spreadsheetml.tabl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This week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Timeline" sheetId="4" state="visible" r:id="rId4"/>
    <sheet xmlns:r="http://schemas.openxmlformats.org/officeDocument/2006/relationships" name="Workload" sheetId="5" state="visible" r:id="rId5"/>
    <sheet xmlns:r="http://schemas.openxmlformats.org/officeDocument/2006/relationships" name="Projects" sheetId="6" state="visible" r:id="rId6"/>
    <sheet xmlns:r="http://schemas.openxmlformats.org/officeDocument/2006/relationships" name="Tasks" sheetId="7" state="visible" r:id="rId7"/>
    <sheet xmlns:r="http://schemas.openxmlformats.org/officeDocument/2006/relationships" name="Lists" sheetId="8" state="visible" r:id="rId8"/>
    <sheet xmlns:r="http://schemas.openxmlformats.org/officeDocument/2006/relationships" name="Engine" sheetId="9" state="hidden" r:id="rId9"/>
  </sheets>
  <definedNames>
    <definedName name="_xlnm.Print_Area" localSheetId="0">'Read me'!$A$1:$K$43</definedName>
    <definedName name="_xlnm.Print_Area" localSheetId="1">'This week'!$A$1:$F$106</definedName>
    <definedName name="_xlnm.Print_Area" localSheetId="2">'Dashboard'!$A$1:$G$57</definedName>
    <definedName name="_xlnm.Print_Area" localSheetId="3">'Timeline'!$A$1:$AC$57</definedName>
    <definedName name="_xlnm.Print_Area" localSheetId="4">'Workload'!$A$1:$E$19</definedName>
    <definedName name="_xlnm.Print_Area" localSheetId="5">'Projects'!$A$1:$H$102</definedName>
    <definedName name="_xlnm.Print_Area" localSheetId="6">'Tasks'!$A$1:$H$102</definedName>
    <definedName name="_xlnm.Print_Area" localSheetId="7">'Lists'!$A$1:$H$17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dd/mm/yyyy"/>
    <numFmt numFmtId="166" formatCode="dd mmm yyyy"/>
    <numFmt numFmtId="167" formatCode="d mmm"/>
  </numFmts>
  <fonts count="18">
    <font>
      <name val="Calibri"/>
      <family val="2"/>
      <color theme="1"/>
      <sz val="11"/>
      <scheme val="minor"/>
    </font>
    <font>
      <name val="Montserrat"/>
      <b val="1"/>
      <color rgb="000F172A"/>
      <sz val="13"/>
    </font>
    <font>
      <name val="Montserrat"/>
      <i val="1"/>
      <color rgb="00595959"/>
      <sz val="9"/>
    </font>
    <font>
      <name val="Montserrat"/>
      <b val="1"/>
      <color rgb="00FFFFFF"/>
      <sz val="10"/>
    </font>
    <font>
      <name val="Montserrat"/>
      <sz val="10"/>
    </font>
    <font>
      <name val="Montserrat"/>
      <b val="1"/>
      <color rgb="00FFFFFF"/>
      <sz val="15"/>
    </font>
    <font>
      <name val="Montserrat"/>
      <b val="1"/>
      <color rgb="00AA044F"/>
      <sz val="16"/>
    </font>
    <font>
      <name val="Montserrat"/>
      <color rgb="00595959"/>
      <sz val="9"/>
    </font>
    <font>
      <name val="Montserrat"/>
      <b val="1"/>
      <color rgb="00EA7132"/>
      <sz val="16"/>
    </font>
    <font>
      <name val="Montserrat"/>
      <b val="1"/>
      <color rgb="000F172A"/>
      <sz val="16"/>
    </font>
    <font>
      <name val="Montserrat"/>
      <b val="1"/>
      <color rgb="00FFFFFF"/>
      <sz val="8"/>
    </font>
    <font>
      <name val="Montserrat"/>
      <sz val="9"/>
    </font>
    <font>
      <name val="Montserrat"/>
      <i val="1"/>
      <color rgb="00595959"/>
      <sz val="10"/>
    </font>
    <font>
      <name val="Montserrat"/>
      <b val="1"/>
      <color rgb="00FFFFFF"/>
      <sz val="20"/>
    </font>
    <font>
      <name val="Montserrat"/>
      <color rgb="00FFFFFF"/>
      <sz val="10"/>
    </font>
    <font>
      <name val="Montserrat"/>
      <b val="1"/>
      <color rgb="000F172A"/>
      <sz val="11"/>
    </font>
    <font>
      <name val="Montserrat"/>
      <color rgb="001A1A1A"/>
      <sz val="10"/>
    </font>
    <font>
      <name val="Montserrat"/>
      <b val="1"/>
      <color rgb="00AA044F"/>
      <sz val="10"/>
    </font>
  </fonts>
  <fills count="6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9EDF3"/>
      </patternFill>
    </fill>
    <fill>
      <patternFill patternType="solid">
        <fgColor rgb="00070614"/>
      </patternFill>
    </fill>
    <fill>
      <patternFill patternType="solid">
        <fgColor rgb="00AA044F"/>
      </patternFill>
    </fill>
  </fills>
  <borders count="3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bottom style="medium">
        <color rgb="00AA044F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0" fillId="4" borderId="0" pivotButton="0" quotePrefix="0" xfId="0"/>
    <xf numFmtId="0" fontId="13" fillId="4" borderId="0" pivotButton="0" quotePrefix="0" xfId="0"/>
    <xf numFmtId="0" fontId="14" fillId="4" borderId="0" pivotButton="0" quotePrefix="0" xfId="0"/>
    <xf numFmtId="0" fontId="0" fillId="5" borderId="0" pivotButton="0" quotePrefix="0" xfId="0"/>
    <xf numFmtId="0" fontId="15" fillId="0" borderId="0" pivotButton="0" quotePrefix="0" xfId="0"/>
    <xf numFmtId="0" fontId="16" fillId="0" borderId="0" pivotButton="0" quotePrefix="0" xfId="0"/>
    <xf numFmtId="0" fontId="14" fillId="0" borderId="0" pivotButton="0" quotePrefix="0" xfId="0"/>
    <xf numFmtId="0" fontId="2" fillId="0" borderId="0" pivotButton="0" quotePrefix="0" xfId="0"/>
    <xf numFmtId="0" fontId="17" fillId="4" borderId="0" pivotButton="0" quotePrefix="0" xfId="0"/>
    <xf numFmtId="0" fontId="5" fillId="4" borderId="0" pivotButton="0" quotePrefix="0" xfId="0"/>
    <xf numFmtId="0" fontId="6" fillId="0" borderId="0" applyAlignment="1" pivotButton="0" quotePrefix="0" xfId="0">
      <alignment horizontal="left"/>
    </xf>
    <xf numFmtId="0" fontId="8" fillId="0" borderId="0" applyAlignment="1" pivotButton="0" quotePrefix="0" xfId="0">
      <alignment horizontal="left"/>
    </xf>
    <xf numFmtId="0" fontId="9" fillId="0" borderId="0" applyAlignment="1" pivotButton="0" quotePrefix="0" xfId="0">
      <alignment horizontal="left"/>
    </xf>
    <xf numFmtId="0" fontId="7" fillId="0" borderId="0" pivotButton="0" quotePrefix="0" xfId="0"/>
    <xf numFmtId="0" fontId="3" fillId="2" borderId="2" applyAlignment="1" pivotButton="0" quotePrefix="0" xfId="0">
      <alignment vertical="center"/>
    </xf>
    <xf numFmtId="0" fontId="4" fillId="0" borderId="0" pivotButton="0" quotePrefix="0" xfId="0"/>
    <xf numFmtId="166" fontId="4" fillId="0" borderId="0" pivotButton="0" quotePrefix="0" xfId="0"/>
    <xf numFmtId="1" fontId="9" fillId="0" borderId="0" applyAlignment="1" pivotButton="0" quotePrefix="0" xfId="0">
      <alignment horizontal="left"/>
    </xf>
    <xf numFmtId="1" fontId="6" fillId="0" borderId="0" applyAlignment="1" pivotButton="0" quotePrefix="0" xfId="0">
      <alignment horizontal="left"/>
    </xf>
    <xf numFmtId="165" fontId="4" fillId="0" borderId="0" pivotButton="0" quotePrefix="0" xfId="0"/>
    <xf numFmtId="9" fontId="4" fillId="0" borderId="0" pivotButton="0" quotePrefix="0" xfId="0"/>
    <xf numFmtId="167" fontId="10" fillId="2" borderId="2" applyAlignment="1" pivotButton="0" quotePrefix="0" xfId="0">
      <alignment horizontal="center" vertical="center"/>
    </xf>
    <xf numFmtId="0" fontId="11" fillId="0" borderId="0" pivotButton="0" quotePrefix="0" xfId="0"/>
    <xf numFmtId="167" fontId="11" fillId="0" borderId="0" pivotButton="0" quotePrefix="0" xfId="0"/>
    <xf numFmtId="0" fontId="12" fillId="0" borderId="0" pivotButton="0" quotePrefix="0" xfId="0"/>
    <xf numFmtId="0" fontId="1" fillId="0" borderId="0" pivotButton="0" quotePrefix="0" xfId="0"/>
    <xf numFmtId="0" fontId="3" fillId="2" borderId="0" applyAlignment="1" pivotButton="0" quotePrefix="0" xfId="0">
      <alignment vertical="center"/>
    </xf>
    <xf numFmtId="0" fontId="4" fillId="3" borderId="1" pivotButton="0" quotePrefix="0" xfId="0"/>
  </cellXfs>
  <cellStyles count="1">
    <cellStyle name="Normal" xfId="0" builtinId="0" hidden="0"/>
  </cellStyles>
  <dxfs count="8">
    <dxf>
      <font>
        <name val="Montserrat"/>
        <b val="1"/>
        <color rgb="00AA044F"/>
        <sz val="10"/>
      </font>
      <fill>
        <patternFill patternType="solid">
          <fgColor rgb="FFF9EDF3"/>
          <bgColor rgb="FFF9EDF3"/>
        </patternFill>
      </fill>
    </dxf>
    <dxf>
      <font>
        <name val="Montserrat"/>
        <b val="1"/>
        <color rgb="00EA7132"/>
        <sz val="10"/>
      </font>
    </dxf>
    <dxf>
      <font>
        <name val="Montserrat"/>
        <b val="1"/>
        <color rgb="00AA044F"/>
        <sz val="10"/>
      </font>
    </dxf>
    <dxf>
      <fill>
        <patternFill patternType="solid">
          <fgColor rgb="FFF9EDF3"/>
          <bgColor rgb="FFF9EDF3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3857E7"/>
          <bgColor rgb="FF3857E7"/>
        </patternFill>
      </fill>
    </dxf>
    <dxf>
      <fill>
        <patternFill patternType="solid">
          <fgColor rgb="FFAA044F"/>
          <bgColor rgb="FFAA044F"/>
        </patternFill>
      </fill>
    </dxf>
    <dxf>
      <font>
        <name val="Montserrat"/>
        <strike val="1"/>
        <color rgb="009E9E9E"/>
        <sz val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ables/table1.xml><?xml version="1.0" encoding="utf-8"?>
<table xmlns="http://schemas.openxmlformats.org/spreadsheetml/2006/main" id="1" name="TblProjects" displayName="TblProjects" ref="A2:H6" headerRowCount="1">
  <autoFilter ref="A2:H6"/>
  <tableColumns count="8">
    <tableColumn id="1" name="Project"/>
    <tableColumn id="2" name="Client"/>
    <tableColumn id="3" name="Status"/>
    <tableColumn id="4" name="Owner"/>
    <tableColumn id="5" name="Start"/>
    <tableColumn id="6" name="End date"/>
    <tableColumn id="7" name="Done %"/>
    <tableColumn id="8" name="Notes"/>
  </tableColumns>
</table>
</file>

<file path=xl/tables/table2.xml><?xml version="1.0" encoding="utf-8"?>
<table xmlns="http://schemas.openxmlformats.org/spreadsheetml/2006/main" id="2" name="TblTasks" displayName="TblTasks" ref="A2:H14" headerRowCount="1">
  <autoFilter ref="A2:H14"/>
  <tableColumns count="8">
    <tableColumn id="1" name="Task"/>
    <tableColumn id="2" name="Project"/>
    <tableColumn id="3" name="Assigned to"/>
    <tableColumn id="4" name="Priority"/>
    <tableColumn id="5" name="Status"/>
    <tableColumn id="6" name="Due"/>
    <tableColumn id="7" name="Est. hours"/>
    <tableColumn id="8" name="Notes"/>
  </tableColumns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alphalabs.net" TargetMode="Externa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sheet1.xml><?xml version="1.0" encoding="utf-8"?>
<worksheet xmlns="http://schemas.openxmlformats.org/spreadsheetml/2006/main">
  <sheetPr>
    <tabColor rgb="00070614"/>
    <outlinePr summaryBelow="1" summaryRight="1"/>
    <pageSetUpPr fitToPage="1"/>
  </sheetPr>
  <dimension ref="B1:K4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</cols>
  <sheetData>
    <row r="1" ht="8" customHeight="1"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28" customHeight="1">
      <c r="B2" s="2" t="inlineStr">
        <is>
          <t>Project tracker</t>
        </is>
      </c>
      <c r="C2" s="1" t="n"/>
      <c r="D2" s="1" t="n"/>
      <c r="E2" s="1" t="n"/>
      <c r="F2" s="1" t="n"/>
      <c r="G2" s="1" t="n"/>
      <c r="H2" s="1" t="n"/>
      <c r="I2" s="1" t="n"/>
      <c r="J2" s="1" t="n"/>
      <c r="K2" s="1" t="n"/>
    </row>
    <row r="3" ht="18" customHeight="1">
      <c r="B3" s="3" t="inlineStr">
        <is>
          <t>Projects, tasks and who's doing what - by Alpha Labs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</row>
    <row r="4" ht="8" customHeight="1"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</row>
    <row r="5" ht="4" customHeight="1">
      <c r="B5" s="4" t="n"/>
      <c r="C5" s="4" t="n"/>
      <c r="D5" s="4" t="n"/>
      <c r="E5" s="4" t="n"/>
      <c r="F5" s="4" t="n"/>
      <c r="G5" s="4" t="n"/>
      <c r="H5" s="4" t="n"/>
      <c r="I5" s="4" t="n"/>
      <c r="J5" s="4" t="n"/>
      <c r="K5" s="4" t="n"/>
    </row>
    <row r="7">
      <c r="B7" s="5" t="inlineStr">
        <is>
          <t>What this is</t>
        </is>
      </c>
    </row>
    <row r="8">
      <c r="B8" s="6" t="inlineStr">
        <is>
          <t>Every project and task in one place - who's doing what, by when, and how each job is going.</t>
        </is>
      </c>
    </row>
    <row r="9">
      <c r="B9" s="6" t="inlineStr">
        <is>
          <t>Built for small teams who run on a whiteboard and a group chat.</t>
        </is>
      </c>
    </row>
    <row r="11">
      <c r="B11" s="5" t="inlineStr">
        <is>
          <t>How it's organised</t>
        </is>
      </c>
    </row>
    <row r="12">
      <c r="B12" s="6" t="inlineStr">
        <is>
          <t>•   Pink tabs show you things: This week, the Dashboard, the Timeline and Workload.</t>
        </is>
      </c>
    </row>
    <row r="13">
      <c r="B13" s="6" t="inlineStr">
        <is>
          <t>•   Blue tabs hold your data: Projects and Tasks - one row per record. Type in the first empty row.</t>
        </is>
      </c>
    </row>
    <row r="14">
      <c r="B14" s="6" t="inlineStr">
        <is>
          <t>•   Lists holds the drop-down options. Change them there and the whole workbook follows.</t>
        </is>
      </c>
    </row>
    <row r="16">
      <c r="B16" s="5" t="inlineStr">
        <is>
          <t>Running the week</t>
        </is>
      </c>
    </row>
    <row r="17">
      <c r="B17" s="6" t="inlineStr">
        <is>
          <t>Start each day on This week - it gathers every open task in date order and flags what's overdue.</t>
        </is>
      </c>
    </row>
    <row r="18">
      <c r="B18" s="6" t="inlineStr">
        <is>
          <t>When something's finished, set its Status to Done on the Tasks tab. Project percentages, the</t>
        </is>
      </c>
    </row>
    <row r="19">
      <c r="B19" s="6" t="inlineStr">
        <is>
          <t>Dashboard and Workload all move on their own.</t>
        </is>
      </c>
    </row>
    <row r="21">
      <c r="B21" s="5" t="inlineStr">
        <is>
          <t>Timeline</t>
        </is>
      </c>
    </row>
    <row r="22">
      <c r="B22" s="6" t="inlineStr">
        <is>
          <t>Give each project a start and end date and the Timeline draws itself - one bar per project,</t>
        </is>
      </c>
    </row>
    <row r="23">
      <c r="B23" s="6" t="inlineStr">
        <is>
          <t>blue for active or planned, grey for done. The current week's column header is highlighted</t>
        </is>
      </c>
    </row>
    <row r="24">
      <c r="B24" s="6" t="inlineStr">
        <is>
          <t>in pink so you can see where you are at a glance. 26-week window from today.</t>
        </is>
      </c>
    </row>
    <row r="26">
      <c r="B26" s="5" t="inlineStr">
        <is>
          <t>Workload</t>
        </is>
      </c>
    </row>
    <row r="27">
      <c r="B27" s="6" t="inlineStr">
        <is>
          <t>Shows open tasks, overdue tasks, hours outstanding and hours due this week, per person.</t>
        </is>
      </c>
    </row>
    <row r="28">
      <c r="B28" s="6" t="inlineStr">
        <is>
          <t>Hours outstanding is the total estimated time left across all their open tasks - useful for</t>
        </is>
      </c>
    </row>
    <row r="29">
      <c r="B29" s="6" t="inlineStr">
        <is>
          <t>spotting who's at capacity before you assign something new. Hours due this week narrows that</t>
        </is>
      </c>
    </row>
    <row r="30">
      <c r="B30" s="6" t="inlineStr">
        <is>
          <t>to tasks falling in the next seven days, so you can see where the pressure is right now.</t>
        </is>
      </c>
    </row>
    <row r="31">
      <c r="B31" s="6" t="inlineStr">
        <is>
          <t>An Unassigned row at the bottom catches tasks with no one allocated to them.</t>
        </is>
      </c>
    </row>
    <row r="33">
      <c r="B33" s="7" t="inlineStr">
        <is>
          <t>Three small rules</t>
        </is>
      </c>
    </row>
    <row r="34">
      <c r="B34" s="6" t="inlineStr">
        <is>
          <t>1.   Pick projects and people from the drop-downs - the rollups depend on the names matching.</t>
        </is>
      </c>
    </row>
    <row r="35">
      <c r="B35" s="6" t="inlineStr">
        <is>
          <t>2.   Give every task a due date or it can't appear on This week. The No date set counter catches strays.</t>
        </is>
      </c>
    </row>
    <row r="36">
      <c r="B36" s="6" t="inlineStr">
        <is>
          <t>3.   A hidden sheet called Engine does the sorting. Leave it alone and it will look after you.</t>
        </is>
      </c>
    </row>
    <row r="38">
      <c r="B38" s="8" t="inlineStr">
        <is>
          <t>Room for 100 projects and 300 tasks. The Dashboard and Timeline show the first 50 projects.</t>
        </is>
      </c>
    </row>
    <row r="40" ht="8" customHeight="1"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</row>
    <row r="41">
      <c r="B41" s="1" t="inlineStr">
        <is>
          <t>Built by Alpha Labs in High Wycombe. We build software for businesses outgrowing their spreadsheets.</t>
        </is>
      </c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</row>
    <row r="42">
      <c r="B42" s="9" t="inlineStr">
        <is>
          <t>When your success outgrows this spreadsheet, you know where we are  ·  alphalabs.net</t>
        </is>
      </c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</row>
    <row r="43" ht="8" customHeight="1"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</row>
  </sheetData>
  <hyperlinks>
    <hyperlink xmlns:r="http://schemas.openxmlformats.org/officeDocument/2006/relationships" ref="B42" r:id="rId1"/>
  </hyperlinks>
  <pageMargins left="0.75" right="0.75" top="1" bottom="1" header="0.5" footer="0.5"/>
  <pageSetup fitToHeight="1" fitToWidth="1"/>
</worksheet>
</file>

<file path=xl/worksheets/sheet2.xml><?xml version="1.0" encoding="utf-8"?>
<worksheet xmlns="http://schemas.openxmlformats.org/spreadsheetml/2006/main">
  <sheetPr>
    <tabColor rgb="00AA044F"/>
    <outlinePr summaryBelow="1" summaryRight="1"/>
    <pageSetUpPr fitToPage="1"/>
  </sheetPr>
  <dimension ref="A1:F30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32" customWidth="1" min="1" max="1"/>
    <col width="30" customWidth="1" min="2" max="2"/>
    <col width="11" customWidth="1" min="3" max="3"/>
    <col width="10" customWidth="1" min="4" max="4"/>
    <col width="13" customWidth="1" min="5" max="5"/>
    <col width="11" customWidth="1" min="6" max="6"/>
  </cols>
  <sheetData>
    <row r="1" ht="30" customHeight="1">
      <c r="A1" s="10" t="inlineStr">
        <is>
          <t>This week</t>
        </is>
      </c>
      <c r="B1" s="1" t="n"/>
      <c r="C1" s="1" t="n"/>
      <c r="D1" s="1" t="n"/>
      <c r="E1" s="1" t="n"/>
      <c r="F1" s="1" t="n"/>
    </row>
    <row r="2" ht="4" customHeight="1">
      <c r="A2" s="4" t="n"/>
      <c r="B2" s="4" t="n"/>
      <c r="C2" s="4" t="n"/>
      <c r="D2" s="4" t="n"/>
      <c r="E2" s="4" t="n"/>
      <c r="F2" s="4" t="n"/>
    </row>
    <row r="4">
      <c r="A4" s="11">
        <f>COUNTIF($F$7:$F$306,"Overdue")</f>
        <v/>
      </c>
      <c r="B4" s="12">
        <f>COUNTIF($F$7:$F$306,"Due today")</f>
        <v/>
      </c>
      <c r="C4" s="13">
        <f>COUNTIFS($E$7:$E$306,"&gt;"&amp;TODAY(),$E$7:$E$306,"&lt;="&amp;TODAY()+7)</f>
        <v/>
      </c>
      <c r="D4" s="13">
        <f>COUNTIFS(Tasks!$A$3:$A$302,"&lt;&gt;",Tasks!$E$3:$E$302,"&lt;&gt;Done",Tasks!$F$3:$F$302,"")</f>
        <v/>
      </c>
      <c r="E4" s="8">
        <f>"As of "&amp;TEXT(TODAY(),"d mmm yyyy")</f>
        <v/>
      </c>
    </row>
    <row r="5">
      <c r="A5" s="14" t="inlineStr">
        <is>
          <t>Overdue</t>
        </is>
      </c>
      <c r="B5" s="14" t="inlineStr">
        <is>
          <t>Due today</t>
        </is>
      </c>
      <c r="C5" s="14" t="inlineStr">
        <is>
          <t>Next 7 days</t>
        </is>
      </c>
      <c r="D5" s="14" t="inlineStr">
        <is>
          <t>No date set</t>
        </is>
      </c>
    </row>
    <row r="6" ht="20" customHeight="1">
      <c r="A6" s="15" t="inlineStr">
        <is>
          <t>Task</t>
        </is>
      </c>
      <c r="B6" s="15" t="inlineStr">
        <is>
          <t>Project</t>
        </is>
      </c>
      <c r="C6" s="15" t="inlineStr">
        <is>
          <t>Who</t>
        </is>
      </c>
      <c r="D6" s="15" t="inlineStr">
        <is>
          <t>Priority</t>
        </is>
      </c>
      <c r="E6" s="15" t="inlineStr">
        <is>
          <t>Due</t>
        </is>
      </c>
      <c r="F6" s="15" t="inlineStr">
        <is>
          <t>Status</t>
        </is>
      </c>
    </row>
    <row r="7">
      <c r="A7" s="16">
        <f>IFERROR(IF(INDEX(Tasks!$A$3:$A$302,MATCH(SMALL(Engine!$A$2:$A$301,ROWS($A$7:$A7)),Engine!$A$2:$A$301,0))="","",INDEX(Tasks!$A$3:$A$302,MATCH(SMALL(Engine!$A$2:$A$301,ROWS($A$7:$A7)),Engine!$A$2:$A$301,0))),"")</f>
        <v/>
      </c>
      <c r="B7" s="16">
        <f>IFERROR(IF(INDEX(Tasks!$B$3:$B$302,MATCH(SMALL(Engine!$A$2:$A$301,ROWS($A$7:$A7)),Engine!$A$2:$A$301,0))="","",INDEX(Tasks!$B$3:$B$302,MATCH(SMALL(Engine!$A$2:$A$301,ROWS($A$7:$A7)),Engine!$A$2:$A$301,0))),"")</f>
        <v/>
      </c>
      <c r="C7" s="16">
        <f>IFERROR(IF(INDEX(Tasks!$C$3:$C$302,MATCH(SMALL(Engine!$A$2:$A$301,ROWS($A$7:$A7)),Engine!$A$2:$A$301,0))="","",INDEX(Tasks!$C$3:$C$302,MATCH(SMALL(Engine!$A$2:$A$301,ROWS($A$7:$A7)),Engine!$A$2:$A$301,0))),"")</f>
        <v/>
      </c>
      <c r="D7" s="16">
        <f>IFERROR(IF(INDEX(Tasks!$D$3:$D$302,MATCH(SMALL(Engine!$A$2:$A$301,ROWS($A$7:$A7)),Engine!$A$2:$A$301,0))="","",INDEX(Tasks!$D$3:$D$302,MATCH(SMALL(Engine!$A$2:$A$301,ROWS($A$7:$A7)),Engine!$A$2:$A$301,0))),"")</f>
        <v/>
      </c>
      <c r="E7" s="17">
        <f>IFERROR(IF(INDEX(Tasks!$F$3:$F$302,MATCH(SMALL(Engine!$A$2:$A$301,ROWS($A$7:$A7)),Engine!$A$2:$A$301,0))="","",INDEX(Tasks!$F$3:$F$302,MATCH(SMALL(Engine!$A$2:$A$301,ROWS($A$7:$A7)),Engine!$A$2:$A$301,0))),"")</f>
        <v/>
      </c>
      <c r="F7" s="16">
        <f>IF($E7="","",IF($E7&lt;TODAY(),"Overdue",IF($E7=TODAY(),"Due today","Upcoming")))</f>
        <v/>
      </c>
    </row>
    <row r="8">
      <c r="A8" s="16">
        <f>IFERROR(IF(INDEX(Tasks!$A$3:$A$302,MATCH(SMALL(Engine!$A$2:$A$301,ROWS($A$7:$A8)),Engine!$A$2:$A$301,0))="","",INDEX(Tasks!$A$3:$A$302,MATCH(SMALL(Engine!$A$2:$A$301,ROWS($A$7:$A8)),Engine!$A$2:$A$301,0))),"")</f>
        <v/>
      </c>
      <c r="B8" s="16">
        <f>IFERROR(IF(INDEX(Tasks!$B$3:$B$302,MATCH(SMALL(Engine!$A$2:$A$301,ROWS($A$7:$A8)),Engine!$A$2:$A$301,0))="","",INDEX(Tasks!$B$3:$B$302,MATCH(SMALL(Engine!$A$2:$A$301,ROWS($A$7:$A8)),Engine!$A$2:$A$301,0))),"")</f>
        <v/>
      </c>
      <c r="C8" s="16">
        <f>IFERROR(IF(INDEX(Tasks!$C$3:$C$302,MATCH(SMALL(Engine!$A$2:$A$301,ROWS($A$7:$A8)),Engine!$A$2:$A$301,0))="","",INDEX(Tasks!$C$3:$C$302,MATCH(SMALL(Engine!$A$2:$A$301,ROWS($A$7:$A8)),Engine!$A$2:$A$301,0))),"")</f>
        <v/>
      </c>
      <c r="D8" s="16">
        <f>IFERROR(IF(INDEX(Tasks!$D$3:$D$302,MATCH(SMALL(Engine!$A$2:$A$301,ROWS($A$7:$A8)),Engine!$A$2:$A$301,0))="","",INDEX(Tasks!$D$3:$D$302,MATCH(SMALL(Engine!$A$2:$A$301,ROWS($A$7:$A8)),Engine!$A$2:$A$301,0))),"")</f>
        <v/>
      </c>
      <c r="E8" s="17">
        <f>IFERROR(IF(INDEX(Tasks!$F$3:$F$302,MATCH(SMALL(Engine!$A$2:$A$301,ROWS($A$7:$A8)),Engine!$A$2:$A$301,0))="","",INDEX(Tasks!$F$3:$F$302,MATCH(SMALL(Engine!$A$2:$A$301,ROWS($A$7:$A8)),Engine!$A$2:$A$301,0))),"")</f>
        <v/>
      </c>
      <c r="F8" s="16">
        <f>IF($E8="","",IF($E8&lt;TODAY(),"Overdue",IF($E8=TODAY(),"Due today","Upcoming")))</f>
        <v/>
      </c>
    </row>
    <row r="9">
      <c r="A9" s="16">
        <f>IFERROR(IF(INDEX(Tasks!$A$3:$A$302,MATCH(SMALL(Engine!$A$2:$A$301,ROWS($A$7:$A9)),Engine!$A$2:$A$301,0))="","",INDEX(Tasks!$A$3:$A$302,MATCH(SMALL(Engine!$A$2:$A$301,ROWS($A$7:$A9)),Engine!$A$2:$A$301,0))),"")</f>
        <v/>
      </c>
      <c r="B9" s="16">
        <f>IFERROR(IF(INDEX(Tasks!$B$3:$B$302,MATCH(SMALL(Engine!$A$2:$A$301,ROWS($A$7:$A9)),Engine!$A$2:$A$301,0))="","",INDEX(Tasks!$B$3:$B$302,MATCH(SMALL(Engine!$A$2:$A$301,ROWS($A$7:$A9)),Engine!$A$2:$A$301,0))),"")</f>
        <v/>
      </c>
      <c r="C9" s="16">
        <f>IFERROR(IF(INDEX(Tasks!$C$3:$C$302,MATCH(SMALL(Engine!$A$2:$A$301,ROWS($A$7:$A9)),Engine!$A$2:$A$301,0))="","",INDEX(Tasks!$C$3:$C$302,MATCH(SMALL(Engine!$A$2:$A$301,ROWS($A$7:$A9)),Engine!$A$2:$A$301,0))),"")</f>
        <v/>
      </c>
      <c r="D9" s="16">
        <f>IFERROR(IF(INDEX(Tasks!$D$3:$D$302,MATCH(SMALL(Engine!$A$2:$A$301,ROWS($A$7:$A9)),Engine!$A$2:$A$301,0))="","",INDEX(Tasks!$D$3:$D$302,MATCH(SMALL(Engine!$A$2:$A$301,ROWS($A$7:$A9)),Engine!$A$2:$A$301,0))),"")</f>
        <v/>
      </c>
      <c r="E9" s="17">
        <f>IFERROR(IF(INDEX(Tasks!$F$3:$F$302,MATCH(SMALL(Engine!$A$2:$A$301,ROWS($A$7:$A9)),Engine!$A$2:$A$301,0))="","",INDEX(Tasks!$F$3:$F$302,MATCH(SMALL(Engine!$A$2:$A$301,ROWS($A$7:$A9)),Engine!$A$2:$A$301,0))),"")</f>
        <v/>
      </c>
      <c r="F9" s="16">
        <f>IF($E9="","",IF($E9&lt;TODAY(),"Overdue",IF($E9=TODAY(),"Due today","Upcoming")))</f>
        <v/>
      </c>
    </row>
    <row r="10">
      <c r="A10" s="16">
        <f>IFERROR(IF(INDEX(Tasks!$A$3:$A$302,MATCH(SMALL(Engine!$A$2:$A$301,ROWS($A$7:$A10)),Engine!$A$2:$A$301,0))="","",INDEX(Tasks!$A$3:$A$302,MATCH(SMALL(Engine!$A$2:$A$301,ROWS($A$7:$A10)),Engine!$A$2:$A$301,0))),"")</f>
        <v/>
      </c>
      <c r="B10" s="16">
        <f>IFERROR(IF(INDEX(Tasks!$B$3:$B$302,MATCH(SMALL(Engine!$A$2:$A$301,ROWS($A$7:$A10)),Engine!$A$2:$A$301,0))="","",INDEX(Tasks!$B$3:$B$302,MATCH(SMALL(Engine!$A$2:$A$301,ROWS($A$7:$A10)),Engine!$A$2:$A$301,0))),"")</f>
        <v/>
      </c>
      <c r="C10" s="16">
        <f>IFERROR(IF(INDEX(Tasks!$C$3:$C$302,MATCH(SMALL(Engine!$A$2:$A$301,ROWS($A$7:$A10)),Engine!$A$2:$A$301,0))="","",INDEX(Tasks!$C$3:$C$302,MATCH(SMALL(Engine!$A$2:$A$301,ROWS($A$7:$A10)),Engine!$A$2:$A$301,0))),"")</f>
        <v/>
      </c>
      <c r="D10" s="16">
        <f>IFERROR(IF(INDEX(Tasks!$D$3:$D$302,MATCH(SMALL(Engine!$A$2:$A$301,ROWS($A$7:$A10)),Engine!$A$2:$A$301,0))="","",INDEX(Tasks!$D$3:$D$302,MATCH(SMALL(Engine!$A$2:$A$301,ROWS($A$7:$A10)),Engine!$A$2:$A$301,0))),"")</f>
        <v/>
      </c>
      <c r="E10" s="17">
        <f>IFERROR(IF(INDEX(Tasks!$F$3:$F$302,MATCH(SMALL(Engine!$A$2:$A$301,ROWS($A$7:$A10)),Engine!$A$2:$A$301,0))="","",INDEX(Tasks!$F$3:$F$302,MATCH(SMALL(Engine!$A$2:$A$301,ROWS($A$7:$A10)),Engine!$A$2:$A$301,0))),"")</f>
        <v/>
      </c>
      <c r="F10" s="16">
        <f>IF($E10="","",IF($E10&lt;TODAY(),"Overdue",IF($E10=TODAY(),"Due today","Upcoming")))</f>
        <v/>
      </c>
    </row>
    <row r="11">
      <c r="A11" s="16">
        <f>IFERROR(IF(INDEX(Tasks!$A$3:$A$302,MATCH(SMALL(Engine!$A$2:$A$301,ROWS($A$7:$A11)),Engine!$A$2:$A$301,0))="","",INDEX(Tasks!$A$3:$A$302,MATCH(SMALL(Engine!$A$2:$A$301,ROWS($A$7:$A11)),Engine!$A$2:$A$301,0))),"")</f>
        <v/>
      </c>
      <c r="B11" s="16">
        <f>IFERROR(IF(INDEX(Tasks!$B$3:$B$302,MATCH(SMALL(Engine!$A$2:$A$301,ROWS($A$7:$A11)),Engine!$A$2:$A$301,0))="","",INDEX(Tasks!$B$3:$B$302,MATCH(SMALL(Engine!$A$2:$A$301,ROWS($A$7:$A11)),Engine!$A$2:$A$301,0))),"")</f>
        <v/>
      </c>
      <c r="C11" s="16">
        <f>IFERROR(IF(INDEX(Tasks!$C$3:$C$302,MATCH(SMALL(Engine!$A$2:$A$301,ROWS($A$7:$A11)),Engine!$A$2:$A$301,0))="","",INDEX(Tasks!$C$3:$C$302,MATCH(SMALL(Engine!$A$2:$A$301,ROWS($A$7:$A11)),Engine!$A$2:$A$301,0))),"")</f>
        <v/>
      </c>
      <c r="D11" s="16">
        <f>IFERROR(IF(INDEX(Tasks!$D$3:$D$302,MATCH(SMALL(Engine!$A$2:$A$301,ROWS($A$7:$A11)),Engine!$A$2:$A$301,0))="","",INDEX(Tasks!$D$3:$D$302,MATCH(SMALL(Engine!$A$2:$A$301,ROWS($A$7:$A11)),Engine!$A$2:$A$301,0))),"")</f>
        <v/>
      </c>
      <c r="E11" s="17">
        <f>IFERROR(IF(INDEX(Tasks!$F$3:$F$302,MATCH(SMALL(Engine!$A$2:$A$301,ROWS($A$7:$A11)),Engine!$A$2:$A$301,0))="","",INDEX(Tasks!$F$3:$F$302,MATCH(SMALL(Engine!$A$2:$A$301,ROWS($A$7:$A11)),Engine!$A$2:$A$301,0))),"")</f>
        <v/>
      </c>
      <c r="F11" s="16">
        <f>IF($E11="","",IF($E11&lt;TODAY(),"Overdue",IF($E11=TODAY(),"Due today","Upcoming")))</f>
        <v/>
      </c>
    </row>
    <row r="12">
      <c r="A12" s="16">
        <f>IFERROR(IF(INDEX(Tasks!$A$3:$A$302,MATCH(SMALL(Engine!$A$2:$A$301,ROWS($A$7:$A12)),Engine!$A$2:$A$301,0))="","",INDEX(Tasks!$A$3:$A$302,MATCH(SMALL(Engine!$A$2:$A$301,ROWS($A$7:$A12)),Engine!$A$2:$A$301,0))),"")</f>
        <v/>
      </c>
      <c r="B12" s="16">
        <f>IFERROR(IF(INDEX(Tasks!$B$3:$B$302,MATCH(SMALL(Engine!$A$2:$A$301,ROWS($A$7:$A12)),Engine!$A$2:$A$301,0))="","",INDEX(Tasks!$B$3:$B$302,MATCH(SMALL(Engine!$A$2:$A$301,ROWS($A$7:$A12)),Engine!$A$2:$A$301,0))),"")</f>
        <v/>
      </c>
      <c r="C12" s="16">
        <f>IFERROR(IF(INDEX(Tasks!$C$3:$C$302,MATCH(SMALL(Engine!$A$2:$A$301,ROWS($A$7:$A12)),Engine!$A$2:$A$301,0))="","",INDEX(Tasks!$C$3:$C$302,MATCH(SMALL(Engine!$A$2:$A$301,ROWS($A$7:$A12)),Engine!$A$2:$A$301,0))),"")</f>
        <v/>
      </c>
      <c r="D12" s="16">
        <f>IFERROR(IF(INDEX(Tasks!$D$3:$D$302,MATCH(SMALL(Engine!$A$2:$A$301,ROWS($A$7:$A12)),Engine!$A$2:$A$301,0))="","",INDEX(Tasks!$D$3:$D$302,MATCH(SMALL(Engine!$A$2:$A$301,ROWS($A$7:$A12)),Engine!$A$2:$A$301,0))),"")</f>
        <v/>
      </c>
      <c r="E12" s="17">
        <f>IFERROR(IF(INDEX(Tasks!$F$3:$F$302,MATCH(SMALL(Engine!$A$2:$A$301,ROWS($A$7:$A12)),Engine!$A$2:$A$301,0))="","",INDEX(Tasks!$F$3:$F$302,MATCH(SMALL(Engine!$A$2:$A$301,ROWS($A$7:$A12)),Engine!$A$2:$A$301,0))),"")</f>
        <v/>
      </c>
      <c r="F12" s="16">
        <f>IF($E12="","",IF($E12&lt;TODAY(),"Overdue",IF($E12=TODAY(),"Due today","Upcoming")))</f>
        <v/>
      </c>
    </row>
    <row r="13">
      <c r="A13" s="16">
        <f>IFERROR(IF(INDEX(Tasks!$A$3:$A$302,MATCH(SMALL(Engine!$A$2:$A$301,ROWS($A$7:$A13)),Engine!$A$2:$A$301,0))="","",INDEX(Tasks!$A$3:$A$302,MATCH(SMALL(Engine!$A$2:$A$301,ROWS($A$7:$A13)),Engine!$A$2:$A$301,0))),"")</f>
        <v/>
      </c>
      <c r="B13" s="16">
        <f>IFERROR(IF(INDEX(Tasks!$B$3:$B$302,MATCH(SMALL(Engine!$A$2:$A$301,ROWS($A$7:$A13)),Engine!$A$2:$A$301,0))="","",INDEX(Tasks!$B$3:$B$302,MATCH(SMALL(Engine!$A$2:$A$301,ROWS($A$7:$A13)),Engine!$A$2:$A$301,0))),"")</f>
        <v/>
      </c>
      <c r="C13" s="16">
        <f>IFERROR(IF(INDEX(Tasks!$C$3:$C$302,MATCH(SMALL(Engine!$A$2:$A$301,ROWS($A$7:$A13)),Engine!$A$2:$A$301,0))="","",INDEX(Tasks!$C$3:$C$302,MATCH(SMALL(Engine!$A$2:$A$301,ROWS($A$7:$A13)),Engine!$A$2:$A$301,0))),"")</f>
        <v/>
      </c>
      <c r="D13" s="16">
        <f>IFERROR(IF(INDEX(Tasks!$D$3:$D$302,MATCH(SMALL(Engine!$A$2:$A$301,ROWS($A$7:$A13)),Engine!$A$2:$A$301,0))="","",INDEX(Tasks!$D$3:$D$302,MATCH(SMALL(Engine!$A$2:$A$301,ROWS($A$7:$A13)),Engine!$A$2:$A$301,0))),"")</f>
        <v/>
      </c>
      <c r="E13" s="17">
        <f>IFERROR(IF(INDEX(Tasks!$F$3:$F$302,MATCH(SMALL(Engine!$A$2:$A$301,ROWS($A$7:$A13)),Engine!$A$2:$A$301,0))="","",INDEX(Tasks!$F$3:$F$302,MATCH(SMALL(Engine!$A$2:$A$301,ROWS($A$7:$A13)),Engine!$A$2:$A$301,0))),"")</f>
        <v/>
      </c>
      <c r="F13" s="16">
        <f>IF($E13="","",IF($E13&lt;TODAY(),"Overdue",IF($E13=TODAY(),"Due today","Upcoming")))</f>
        <v/>
      </c>
    </row>
    <row r="14">
      <c r="A14" s="16">
        <f>IFERROR(IF(INDEX(Tasks!$A$3:$A$302,MATCH(SMALL(Engine!$A$2:$A$301,ROWS($A$7:$A14)),Engine!$A$2:$A$301,0))="","",INDEX(Tasks!$A$3:$A$302,MATCH(SMALL(Engine!$A$2:$A$301,ROWS($A$7:$A14)),Engine!$A$2:$A$301,0))),"")</f>
        <v/>
      </c>
      <c r="B14" s="16">
        <f>IFERROR(IF(INDEX(Tasks!$B$3:$B$302,MATCH(SMALL(Engine!$A$2:$A$301,ROWS($A$7:$A14)),Engine!$A$2:$A$301,0))="","",INDEX(Tasks!$B$3:$B$302,MATCH(SMALL(Engine!$A$2:$A$301,ROWS($A$7:$A14)),Engine!$A$2:$A$301,0))),"")</f>
        <v/>
      </c>
      <c r="C14" s="16">
        <f>IFERROR(IF(INDEX(Tasks!$C$3:$C$302,MATCH(SMALL(Engine!$A$2:$A$301,ROWS($A$7:$A14)),Engine!$A$2:$A$301,0))="","",INDEX(Tasks!$C$3:$C$302,MATCH(SMALL(Engine!$A$2:$A$301,ROWS($A$7:$A14)),Engine!$A$2:$A$301,0))),"")</f>
        <v/>
      </c>
      <c r="D14" s="16">
        <f>IFERROR(IF(INDEX(Tasks!$D$3:$D$302,MATCH(SMALL(Engine!$A$2:$A$301,ROWS($A$7:$A14)),Engine!$A$2:$A$301,0))="","",INDEX(Tasks!$D$3:$D$302,MATCH(SMALL(Engine!$A$2:$A$301,ROWS($A$7:$A14)),Engine!$A$2:$A$301,0))),"")</f>
        <v/>
      </c>
      <c r="E14" s="17">
        <f>IFERROR(IF(INDEX(Tasks!$F$3:$F$302,MATCH(SMALL(Engine!$A$2:$A$301,ROWS($A$7:$A14)),Engine!$A$2:$A$301,0))="","",INDEX(Tasks!$F$3:$F$302,MATCH(SMALL(Engine!$A$2:$A$301,ROWS($A$7:$A14)),Engine!$A$2:$A$301,0))),"")</f>
        <v/>
      </c>
      <c r="F14" s="16">
        <f>IF($E14="","",IF($E14&lt;TODAY(),"Overdue",IF($E14=TODAY(),"Due today","Upcoming")))</f>
        <v/>
      </c>
    </row>
    <row r="15">
      <c r="A15" s="16">
        <f>IFERROR(IF(INDEX(Tasks!$A$3:$A$302,MATCH(SMALL(Engine!$A$2:$A$301,ROWS($A$7:$A15)),Engine!$A$2:$A$301,0))="","",INDEX(Tasks!$A$3:$A$302,MATCH(SMALL(Engine!$A$2:$A$301,ROWS($A$7:$A15)),Engine!$A$2:$A$301,0))),"")</f>
        <v/>
      </c>
      <c r="B15" s="16">
        <f>IFERROR(IF(INDEX(Tasks!$B$3:$B$302,MATCH(SMALL(Engine!$A$2:$A$301,ROWS($A$7:$A15)),Engine!$A$2:$A$301,0))="","",INDEX(Tasks!$B$3:$B$302,MATCH(SMALL(Engine!$A$2:$A$301,ROWS($A$7:$A15)),Engine!$A$2:$A$301,0))),"")</f>
        <v/>
      </c>
      <c r="C15" s="16">
        <f>IFERROR(IF(INDEX(Tasks!$C$3:$C$302,MATCH(SMALL(Engine!$A$2:$A$301,ROWS($A$7:$A15)),Engine!$A$2:$A$301,0))="","",INDEX(Tasks!$C$3:$C$302,MATCH(SMALL(Engine!$A$2:$A$301,ROWS($A$7:$A15)),Engine!$A$2:$A$301,0))),"")</f>
        <v/>
      </c>
      <c r="D15" s="16">
        <f>IFERROR(IF(INDEX(Tasks!$D$3:$D$302,MATCH(SMALL(Engine!$A$2:$A$301,ROWS($A$7:$A15)),Engine!$A$2:$A$301,0))="","",INDEX(Tasks!$D$3:$D$302,MATCH(SMALL(Engine!$A$2:$A$301,ROWS($A$7:$A15)),Engine!$A$2:$A$301,0))),"")</f>
        <v/>
      </c>
      <c r="E15" s="17">
        <f>IFERROR(IF(INDEX(Tasks!$F$3:$F$302,MATCH(SMALL(Engine!$A$2:$A$301,ROWS($A$7:$A15)),Engine!$A$2:$A$301,0))="","",INDEX(Tasks!$F$3:$F$302,MATCH(SMALL(Engine!$A$2:$A$301,ROWS($A$7:$A15)),Engine!$A$2:$A$301,0))),"")</f>
        <v/>
      </c>
      <c r="F15" s="16">
        <f>IF($E15="","",IF($E15&lt;TODAY(),"Overdue",IF($E15=TODAY(),"Due today","Upcoming")))</f>
        <v/>
      </c>
    </row>
    <row r="16">
      <c r="A16" s="16">
        <f>IFERROR(IF(INDEX(Tasks!$A$3:$A$302,MATCH(SMALL(Engine!$A$2:$A$301,ROWS($A$7:$A16)),Engine!$A$2:$A$301,0))="","",INDEX(Tasks!$A$3:$A$302,MATCH(SMALL(Engine!$A$2:$A$301,ROWS($A$7:$A16)),Engine!$A$2:$A$301,0))),"")</f>
        <v/>
      </c>
      <c r="B16" s="16">
        <f>IFERROR(IF(INDEX(Tasks!$B$3:$B$302,MATCH(SMALL(Engine!$A$2:$A$301,ROWS($A$7:$A16)),Engine!$A$2:$A$301,0))="","",INDEX(Tasks!$B$3:$B$302,MATCH(SMALL(Engine!$A$2:$A$301,ROWS($A$7:$A16)),Engine!$A$2:$A$301,0))),"")</f>
        <v/>
      </c>
      <c r="C16" s="16">
        <f>IFERROR(IF(INDEX(Tasks!$C$3:$C$302,MATCH(SMALL(Engine!$A$2:$A$301,ROWS($A$7:$A16)),Engine!$A$2:$A$301,0))="","",INDEX(Tasks!$C$3:$C$302,MATCH(SMALL(Engine!$A$2:$A$301,ROWS($A$7:$A16)),Engine!$A$2:$A$301,0))),"")</f>
        <v/>
      </c>
      <c r="D16" s="16">
        <f>IFERROR(IF(INDEX(Tasks!$D$3:$D$302,MATCH(SMALL(Engine!$A$2:$A$301,ROWS($A$7:$A16)),Engine!$A$2:$A$301,0))="","",INDEX(Tasks!$D$3:$D$302,MATCH(SMALL(Engine!$A$2:$A$301,ROWS($A$7:$A16)),Engine!$A$2:$A$301,0))),"")</f>
        <v/>
      </c>
      <c r="E16" s="17">
        <f>IFERROR(IF(INDEX(Tasks!$F$3:$F$302,MATCH(SMALL(Engine!$A$2:$A$301,ROWS($A$7:$A16)),Engine!$A$2:$A$301,0))="","",INDEX(Tasks!$F$3:$F$302,MATCH(SMALL(Engine!$A$2:$A$301,ROWS($A$7:$A16)),Engine!$A$2:$A$301,0))),"")</f>
        <v/>
      </c>
      <c r="F16" s="16">
        <f>IF($E16="","",IF($E16&lt;TODAY(),"Overdue",IF($E16=TODAY(),"Due today","Upcoming")))</f>
        <v/>
      </c>
    </row>
    <row r="17">
      <c r="A17" s="16">
        <f>IFERROR(IF(INDEX(Tasks!$A$3:$A$302,MATCH(SMALL(Engine!$A$2:$A$301,ROWS($A$7:$A17)),Engine!$A$2:$A$301,0))="","",INDEX(Tasks!$A$3:$A$302,MATCH(SMALL(Engine!$A$2:$A$301,ROWS($A$7:$A17)),Engine!$A$2:$A$301,0))),"")</f>
        <v/>
      </c>
      <c r="B17" s="16">
        <f>IFERROR(IF(INDEX(Tasks!$B$3:$B$302,MATCH(SMALL(Engine!$A$2:$A$301,ROWS($A$7:$A17)),Engine!$A$2:$A$301,0))="","",INDEX(Tasks!$B$3:$B$302,MATCH(SMALL(Engine!$A$2:$A$301,ROWS($A$7:$A17)),Engine!$A$2:$A$301,0))),"")</f>
        <v/>
      </c>
      <c r="C17" s="16">
        <f>IFERROR(IF(INDEX(Tasks!$C$3:$C$302,MATCH(SMALL(Engine!$A$2:$A$301,ROWS($A$7:$A17)),Engine!$A$2:$A$301,0))="","",INDEX(Tasks!$C$3:$C$302,MATCH(SMALL(Engine!$A$2:$A$301,ROWS($A$7:$A17)),Engine!$A$2:$A$301,0))),"")</f>
        <v/>
      </c>
      <c r="D17" s="16">
        <f>IFERROR(IF(INDEX(Tasks!$D$3:$D$302,MATCH(SMALL(Engine!$A$2:$A$301,ROWS($A$7:$A17)),Engine!$A$2:$A$301,0))="","",INDEX(Tasks!$D$3:$D$302,MATCH(SMALL(Engine!$A$2:$A$301,ROWS($A$7:$A17)),Engine!$A$2:$A$301,0))),"")</f>
        <v/>
      </c>
      <c r="E17" s="17">
        <f>IFERROR(IF(INDEX(Tasks!$F$3:$F$302,MATCH(SMALL(Engine!$A$2:$A$301,ROWS($A$7:$A17)),Engine!$A$2:$A$301,0))="","",INDEX(Tasks!$F$3:$F$302,MATCH(SMALL(Engine!$A$2:$A$301,ROWS($A$7:$A17)),Engine!$A$2:$A$301,0))),"")</f>
        <v/>
      </c>
      <c r="F17" s="16">
        <f>IF($E17="","",IF($E17&lt;TODAY(),"Overdue",IF($E17=TODAY(),"Due today","Upcoming")))</f>
        <v/>
      </c>
    </row>
    <row r="18">
      <c r="A18" s="16">
        <f>IFERROR(IF(INDEX(Tasks!$A$3:$A$302,MATCH(SMALL(Engine!$A$2:$A$301,ROWS($A$7:$A18)),Engine!$A$2:$A$301,0))="","",INDEX(Tasks!$A$3:$A$302,MATCH(SMALL(Engine!$A$2:$A$301,ROWS($A$7:$A18)),Engine!$A$2:$A$301,0))),"")</f>
        <v/>
      </c>
      <c r="B18" s="16">
        <f>IFERROR(IF(INDEX(Tasks!$B$3:$B$302,MATCH(SMALL(Engine!$A$2:$A$301,ROWS($A$7:$A18)),Engine!$A$2:$A$301,0))="","",INDEX(Tasks!$B$3:$B$302,MATCH(SMALL(Engine!$A$2:$A$301,ROWS($A$7:$A18)),Engine!$A$2:$A$301,0))),"")</f>
        <v/>
      </c>
      <c r="C18" s="16">
        <f>IFERROR(IF(INDEX(Tasks!$C$3:$C$302,MATCH(SMALL(Engine!$A$2:$A$301,ROWS($A$7:$A18)),Engine!$A$2:$A$301,0))="","",INDEX(Tasks!$C$3:$C$302,MATCH(SMALL(Engine!$A$2:$A$301,ROWS($A$7:$A18)),Engine!$A$2:$A$301,0))),"")</f>
        <v/>
      </c>
      <c r="D18" s="16">
        <f>IFERROR(IF(INDEX(Tasks!$D$3:$D$302,MATCH(SMALL(Engine!$A$2:$A$301,ROWS($A$7:$A18)),Engine!$A$2:$A$301,0))="","",INDEX(Tasks!$D$3:$D$302,MATCH(SMALL(Engine!$A$2:$A$301,ROWS($A$7:$A18)),Engine!$A$2:$A$301,0))),"")</f>
        <v/>
      </c>
      <c r="E18" s="17">
        <f>IFERROR(IF(INDEX(Tasks!$F$3:$F$302,MATCH(SMALL(Engine!$A$2:$A$301,ROWS($A$7:$A18)),Engine!$A$2:$A$301,0))="","",INDEX(Tasks!$F$3:$F$302,MATCH(SMALL(Engine!$A$2:$A$301,ROWS($A$7:$A18)),Engine!$A$2:$A$301,0))),"")</f>
        <v/>
      </c>
      <c r="F18" s="16">
        <f>IF($E18="","",IF($E18&lt;TODAY(),"Overdue",IF($E18=TODAY(),"Due today","Upcoming")))</f>
        <v/>
      </c>
    </row>
    <row r="19">
      <c r="A19" s="16">
        <f>IFERROR(IF(INDEX(Tasks!$A$3:$A$302,MATCH(SMALL(Engine!$A$2:$A$301,ROWS($A$7:$A19)),Engine!$A$2:$A$301,0))="","",INDEX(Tasks!$A$3:$A$302,MATCH(SMALL(Engine!$A$2:$A$301,ROWS($A$7:$A19)),Engine!$A$2:$A$301,0))),"")</f>
        <v/>
      </c>
      <c r="B19" s="16">
        <f>IFERROR(IF(INDEX(Tasks!$B$3:$B$302,MATCH(SMALL(Engine!$A$2:$A$301,ROWS($A$7:$A19)),Engine!$A$2:$A$301,0))="","",INDEX(Tasks!$B$3:$B$302,MATCH(SMALL(Engine!$A$2:$A$301,ROWS($A$7:$A19)),Engine!$A$2:$A$301,0))),"")</f>
        <v/>
      </c>
      <c r="C19" s="16">
        <f>IFERROR(IF(INDEX(Tasks!$C$3:$C$302,MATCH(SMALL(Engine!$A$2:$A$301,ROWS($A$7:$A19)),Engine!$A$2:$A$301,0))="","",INDEX(Tasks!$C$3:$C$302,MATCH(SMALL(Engine!$A$2:$A$301,ROWS($A$7:$A19)),Engine!$A$2:$A$301,0))),"")</f>
        <v/>
      </c>
      <c r="D19" s="16">
        <f>IFERROR(IF(INDEX(Tasks!$D$3:$D$302,MATCH(SMALL(Engine!$A$2:$A$301,ROWS($A$7:$A19)),Engine!$A$2:$A$301,0))="","",INDEX(Tasks!$D$3:$D$302,MATCH(SMALL(Engine!$A$2:$A$301,ROWS($A$7:$A19)),Engine!$A$2:$A$301,0))),"")</f>
        <v/>
      </c>
      <c r="E19" s="17">
        <f>IFERROR(IF(INDEX(Tasks!$F$3:$F$302,MATCH(SMALL(Engine!$A$2:$A$301,ROWS($A$7:$A19)),Engine!$A$2:$A$301,0))="","",INDEX(Tasks!$F$3:$F$302,MATCH(SMALL(Engine!$A$2:$A$301,ROWS($A$7:$A19)),Engine!$A$2:$A$301,0))),"")</f>
        <v/>
      </c>
      <c r="F19" s="16">
        <f>IF($E19="","",IF($E19&lt;TODAY(),"Overdue",IF($E19=TODAY(),"Due today","Upcoming")))</f>
        <v/>
      </c>
    </row>
    <row r="20">
      <c r="A20" s="16">
        <f>IFERROR(IF(INDEX(Tasks!$A$3:$A$302,MATCH(SMALL(Engine!$A$2:$A$301,ROWS($A$7:$A20)),Engine!$A$2:$A$301,0))="","",INDEX(Tasks!$A$3:$A$302,MATCH(SMALL(Engine!$A$2:$A$301,ROWS($A$7:$A20)),Engine!$A$2:$A$301,0))),"")</f>
        <v/>
      </c>
      <c r="B20" s="16">
        <f>IFERROR(IF(INDEX(Tasks!$B$3:$B$302,MATCH(SMALL(Engine!$A$2:$A$301,ROWS($A$7:$A20)),Engine!$A$2:$A$301,0))="","",INDEX(Tasks!$B$3:$B$302,MATCH(SMALL(Engine!$A$2:$A$301,ROWS($A$7:$A20)),Engine!$A$2:$A$301,0))),"")</f>
        <v/>
      </c>
      <c r="C20" s="16">
        <f>IFERROR(IF(INDEX(Tasks!$C$3:$C$302,MATCH(SMALL(Engine!$A$2:$A$301,ROWS($A$7:$A20)),Engine!$A$2:$A$301,0))="","",INDEX(Tasks!$C$3:$C$302,MATCH(SMALL(Engine!$A$2:$A$301,ROWS($A$7:$A20)),Engine!$A$2:$A$301,0))),"")</f>
        <v/>
      </c>
      <c r="D20" s="16">
        <f>IFERROR(IF(INDEX(Tasks!$D$3:$D$302,MATCH(SMALL(Engine!$A$2:$A$301,ROWS($A$7:$A20)),Engine!$A$2:$A$301,0))="","",INDEX(Tasks!$D$3:$D$302,MATCH(SMALL(Engine!$A$2:$A$301,ROWS($A$7:$A20)),Engine!$A$2:$A$301,0))),"")</f>
        <v/>
      </c>
      <c r="E20" s="17">
        <f>IFERROR(IF(INDEX(Tasks!$F$3:$F$302,MATCH(SMALL(Engine!$A$2:$A$301,ROWS($A$7:$A20)),Engine!$A$2:$A$301,0))="","",INDEX(Tasks!$F$3:$F$302,MATCH(SMALL(Engine!$A$2:$A$301,ROWS($A$7:$A20)),Engine!$A$2:$A$301,0))),"")</f>
        <v/>
      </c>
      <c r="F20" s="16">
        <f>IF($E20="","",IF($E20&lt;TODAY(),"Overdue",IF($E20=TODAY(),"Due today","Upcoming")))</f>
        <v/>
      </c>
    </row>
    <row r="21">
      <c r="A21" s="16">
        <f>IFERROR(IF(INDEX(Tasks!$A$3:$A$302,MATCH(SMALL(Engine!$A$2:$A$301,ROWS($A$7:$A21)),Engine!$A$2:$A$301,0))="","",INDEX(Tasks!$A$3:$A$302,MATCH(SMALL(Engine!$A$2:$A$301,ROWS($A$7:$A21)),Engine!$A$2:$A$301,0))),"")</f>
        <v/>
      </c>
      <c r="B21" s="16">
        <f>IFERROR(IF(INDEX(Tasks!$B$3:$B$302,MATCH(SMALL(Engine!$A$2:$A$301,ROWS($A$7:$A21)),Engine!$A$2:$A$301,0))="","",INDEX(Tasks!$B$3:$B$302,MATCH(SMALL(Engine!$A$2:$A$301,ROWS($A$7:$A21)),Engine!$A$2:$A$301,0))),"")</f>
        <v/>
      </c>
      <c r="C21" s="16">
        <f>IFERROR(IF(INDEX(Tasks!$C$3:$C$302,MATCH(SMALL(Engine!$A$2:$A$301,ROWS($A$7:$A21)),Engine!$A$2:$A$301,0))="","",INDEX(Tasks!$C$3:$C$302,MATCH(SMALL(Engine!$A$2:$A$301,ROWS($A$7:$A21)),Engine!$A$2:$A$301,0))),"")</f>
        <v/>
      </c>
      <c r="D21" s="16">
        <f>IFERROR(IF(INDEX(Tasks!$D$3:$D$302,MATCH(SMALL(Engine!$A$2:$A$301,ROWS($A$7:$A21)),Engine!$A$2:$A$301,0))="","",INDEX(Tasks!$D$3:$D$302,MATCH(SMALL(Engine!$A$2:$A$301,ROWS($A$7:$A21)),Engine!$A$2:$A$301,0))),"")</f>
        <v/>
      </c>
      <c r="E21" s="17">
        <f>IFERROR(IF(INDEX(Tasks!$F$3:$F$302,MATCH(SMALL(Engine!$A$2:$A$301,ROWS($A$7:$A21)),Engine!$A$2:$A$301,0))="","",INDEX(Tasks!$F$3:$F$302,MATCH(SMALL(Engine!$A$2:$A$301,ROWS($A$7:$A21)),Engine!$A$2:$A$301,0))),"")</f>
        <v/>
      </c>
      <c r="F21" s="16">
        <f>IF($E21="","",IF($E21&lt;TODAY(),"Overdue",IF($E21=TODAY(),"Due today","Upcoming")))</f>
        <v/>
      </c>
    </row>
    <row r="22">
      <c r="A22" s="16">
        <f>IFERROR(IF(INDEX(Tasks!$A$3:$A$302,MATCH(SMALL(Engine!$A$2:$A$301,ROWS($A$7:$A22)),Engine!$A$2:$A$301,0))="","",INDEX(Tasks!$A$3:$A$302,MATCH(SMALL(Engine!$A$2:$A$301,ROWS($A$7:$A22)),Engine!$A$2:$A$301,0))),"")</f>
        <v/>
      </c>
      <c r="B22" s="16">
        <f>IFERROR(IF(INDEX(Tasks!$B$3:$B$302,MATCH(SMALL(Engine!$A$2:$A$301,ROWS($A$7:$A22)),Engine!$A$2:$A$301,0))="","",INDEX(Tasks!$B$3:$B$302,MATCH(SMALL(Engine!$A$2:$A$301,ROWS($A$7:$A22)),Engine!$A$2:$A$301,0))),"")</f>
        <v/>
      </c>
      <c r="C22" s="16">
        <f>IFERROR(IF(INDEX(Tasks!$C$3:$C$302,MATCH(SMALL(Engine!$A$2:$A$301,ROWS($A$7:$A22)),Engine!$A$2:$A$301,0))="","",INDEX(Tasks!$C$3:$C$302,MATCH(SMALL(Engine!$A$2:$A$301,ROWS($A$7:$A22)),Engine!$A$2:$A$301,0))),"")</f>
        <v/>
      </c>
      <c r="D22" s="16">
        <f>IFERROR(IF(INDEX(Tasks!$D$3:$D$302,MATCH(SMALL(Engine!$A$2:$A$301,ROWS($A$7:$A22)),Engine!$A$2:$A$301,0))="","",INDEX(Tasks!$D$3:$D$302,MATCH(SMALL(Engine!$A$2:$A$301,ROWS($A$7:$A22)),Engine!$A$2:$A$301,0))),"")</f>
        <v/>
      </c>
      <c r="E22" s="17">
        <f>IFERROR(IF(INDEX(Tasks!$F$3:$F$302,MATCH(SMALL(Engine!$A$2:$A$301,ROWS($A$7:$A22)),Engine!$A$2:$A$301,0))="","",INDEX(Tasks!$F$3:$F$302,MATCH(SMALL(Engine!$A$2:$A$301,ROWS($A$7:$A22)),Engine!$A$2:$A$301,0))),"")</f>
        <v/>
      </c>
      <c r="F22" s="16">
        <f>IF($E22="","",IF($E22&lt;TODAY(),"Overdue",IF($E22=TODAY(),"Due today","Upcoming")))</f>
        <v/>
      </c>
    </row>
    <row r="23">
      <c r="A23" s="16">
        <f>IFERROR(IF(INDEX(Tasks!$A$3:$A$302,MATCH(SMALL(Engine!$A$2:$A$301,ROWS($A$7:$A23)),Engine!$A$2:$A$301,0))="","",INDEX(Tasks!$A$3:$A$302,MATCH(SMALL(Engine!$A$2:$A$301,ROWS($A$7:$A23)),Engine!$A$2:$A$301,0))),"")</f>
        <v/>
      </c>
      <c r="B23" s="16">
        <f>IFERROR(IF(INDEX(Tasks!$B$3:$B$302,MATCH(SMALL(Engine!$A$2:$A$301,ROWS($A$7:$A23)),Engine!$A$2:$A$301,0))="","",INDEX(Tasks!$B$3:$B$302,MATCH(SMALL(Engine!$A$2:$A$301,ROWS($A$7:$A23)),Engine!$A$2:$A$301,0))),"")</f>
        <v/>
      </c>
      <c r="C23" s="16">
        <f>IFERROR(IF(INDEX(Tasks!$C$3:$C$302,MATCH(SMALL(Engine!$A$2:$A$301,ROWS($A$7:$A23)),Engine!$A$2:$A$301,0))="","",INDEX(Tasks!$C$3:$C$302,MATCH(SMALL(Engine!$A$2:$A$301,ROWS($A$7:$A23)),Engine!$A$2:$A$301,0))),"")</f>
        <v/>
      </c>
      <c r="D23" s="16">
        <f>IFERROR(IF(INDEX(Tasks!$D$3:$D$302,MATCH(SMALL(Engine!$A$2:$A$301,ROWS($A$7:$A23)),Engine!$A$2:$A$301,0))="","",INDEX(Tasks!$D$3:$D$302,MATCH(SMALL(Engine!$A$2:$A$301,ROWS($A$7:$A23)),Engine!$A$2:$A$301,0))),"")</f>
        <v/>
      </c>
      <c r="E23" s="17">
        <f>IFERROR(IF(INDEX(Tasks!$F$3:$F$302,MATCH(SMALL(Engine!$A$2:$A$301,ROWS($A$7:$A23)),Engine!$A$2:$A$301,0))="","",INDEX(Tasks!$F$3:$F$302,MATCH(SMALL(Engine!$A$2:$A$301,ROWS($A$7:$A23)),Engine!$A$2:$A$301,0))),"")</f>
        <v/>
      </c>
      <c r="F23" s="16">
        <f>IF($E23="","",IF($E23&lt;TODAY(),"Overdue",IF($E23=TODAY(),"Due today","Upcoming")))</f>
        <v/>
      </c>
    </row>
    <row r="24">
      <c r="A24" s="16">
        <f>IFERROR(IF(INDEX(Tasks!$A$3:$A$302,MATCH(SMALL(Engine!$A$2:$A$301,ROWS($A$7:$A24)),Engine!$A$2:$A$301,0))="","",INDEX(Tasks!$A$3:$A$302,MATCH(SMALL(Engine!$A$2:$A$301,ROWS($A$7:$A24)),Engine!$A$2:$A$301,0))),"")</f>
        <v/>
      </c>
      <c r="B24" s="16">
        <f>IFERROR(IF(INDEX(Tasks!$B$3:$B$302,MATCH(SMALL(Engine!$A$2:$A$301,ROWS($A$7:$A24)),Engine!$A$2:$A$301,0))="","",INDEX(Tasks!$B$3:$B$302,MATCH(SMALL(Engine!$A$2:$A$301,ROWS($A$7:$A24)),Engine!$A$2:$A$301,0))),"")</f>
        <v/>
      </c>
      <c r="C24" s="16">
        <f>IFERROR(IF(INDEX(Tasks!$C$3:$C$302,MATCH(SMALL(Engine!$A$2:$A$301,ROWS($A$7:$A24)),Engine!$A$2:$A$301,0))="","",INDEX(Tasks!$C$3:$C$302,MATCH(SMALL(Engine!$A$2:$A$301,ROWS($A$7:$A24)),Engine!$A$2:$A$301,0))),"")</f>
        <v/>
      </c>
      <c r="D24" s="16">
        <f>IFERROR(IF(INDEX(Tasks!$D$3:$D$302,MATCH(SMALL(Engine!$A$2:$A$301,ROWS($A$7:$A24)),Engine!$A$2:$A$301,0))="","",INDEX(Tasks!$D$3:$D$302,MATCH(SMALL(Engine!$A$2:$A$301,ROWS($A$7:$A24)),Engine!$A$2:$A$301,0))),"")</f>
        <v/>
      </c>
      <c r="E24" s="17">
        <f>IFERROR(IF(INDEX(Tasks!$F$3:$F$302,MATCH(SMALL(Engine!$A$2:$A$301,ROWS($A$7:$A24)),Engine!$A$2:$A$301,0))="","",INDEX(Tasks!$F$3:$F$302,MATCH(SMALL(Engine!$A$2:$A$301,ROWS($A$7:$A24)),Engine!$A$2:$A$301,0))),"")</f>
        <v/>
      </c>
      <c r="F24" s="16">
        <f>IF($E24="","",IF($E24&lt;TODAY(),"Overdue",IF($E24=TODAY(),"Due today","Upcoming")))</f>
        <v/>
      </c>
    </row>
    <row r="25">
      <c r="A25" s="16">
        <f>IFERROR(IF(INDEX(Tasks!$A$3:$A$302,MATCH(SMALL(Engine!$A$2:$A$301,ROWS($A$7:$A25)),Engine!$A$2:$A$301,0))="","",INDEX(Tasks!$A$3:$A$302,MATCH(SMALL(Engine!$A$2:$A$301,ROWS($A$7:$A25)),Engine!$A$2:$A$301,0))),"")</f>
        <v/>
      </c>
      <c r="B25" s="16">
        <f>IFERROR(IF(INDEX(Tasks!$B$3:$B$302,MATCH(SMALL(Engine!$A$2:$A$301,ROWS($A$7:$A25)),Engine!$A$2:$A$301,0))="","",INDEX(Tasks!$B$3:$B$302,MATCH(SMALL(Engine!$A$2:$A$301,ROWS($A$7:$A25)),Engine!$A$2:$A$301,0))),"")</f>
        <v/>
      </c>
      <c r="C25" s="16">
        <f>IFERROR(IF(INDEX(Tasks!$C$3:$C$302,MATCH(SMALL(Engine!$A$2:$A$301,ROWS($A$7:$A25)),Engine!$A$2:$A$301,0))="","",INDEX(Tasks!$C$3:$C$302,MATCH(SMALL(Engine!$A$2:$A$301,ROWS($A$7:$A25)),Engine!$A$2:$A$301,0))),"")</f>
        <v/>
      </c>
      <c r="D25" s="16">
        <f>IFERROR(IF(INDEX(Tasks!$D$3:$D$302,MATCH(SMALL(Engine!$A$2:$A$301,ROWS($A$7:$A25)),Engine!$A$2:$A$301,0))="","",INDEX(Tasks!$D$3:$D$302,MATCH(SMALL(Engine!$A$2:$A$301,ROWS($A$7:$A25)),Engine!$A$2:$A$301,0))),"")</f>
        <v/>
      </c>
      <c r="E25" s="17">
        <f>IFERROR(IF(INDEX(Tasks!$F$3:$F$302,MATCH(SMALL(Engine!$A$2:$A$301,ROWS($A$7:$A25)),Engine!$A$2:$A$301,0))="","",INDEX(Tasks!$F$3:$F$302,MATCH(SMALL(Engine!$A$2:$A$301,ROWS($A$7:$A25)),Engine!$A$2:$A$301,0))),"")</f>
        <v/>
      </c>
      <c r="F25" s="16">
        <f>IF($E25="","",IF($E25&lt;TODAY(),"Overdue",IF($E25=TODAY(),"Due today","Upcoming")))</f>
        <v/>
      </c>
    </row>
    <row r="26">
      <c r="A26" s="16">
        <f>IFERROR(IF(INDEX(Tasks!$A$3:$A$302,MATCH(SMALL(Engine!$A$2:$A$301,ROWS($A$7:$A26)),Engine!$A$2:$A$301,0))="","",INDEX(Tasks!$A$3:$A$302,MATCH(SMALL(Engine!$A$2:$A$301,ROWS($A$7:$A26)),Engine!$A$2:$A$301,0))),"")</f>
        <v/>
      </c>
      <c r="B26" s="16">
        <f>IFERROR(IF(INDEX(Tasks!$B$3:$B$302,MATCH(SMALL(Engine!$A$2:$A$301,ROWS($A$7:$A26)),Engine!$A$2:$A$301,0))="","",INDEX(Tasks!$B$3:$B$302,MATCH(SMALL(Engine!$A$2:$A$301,ROWS($A$7:$A26)),Engine!$A$2:$A$301,0))),"")</f>
        <v/>
      </c>
      <c r="C26" s="16">
        <f>IFERROR(IF(INDEX(Tasks!$C$3:$C$302,MATCH(SMALL(Engine!$A$2:$A$301,ROWS($A$7:$A26)),Engine!$A$2:$A$301,0))="","",INDEX(Tasks!$C$3:$C$302,MATCH(SMALL(Engine!$A$2:$A$301,ROWS($A$7:$A26)),Engine!$A$2:$A$301,0))),"")</f>
        <v/>
      </c>
      <c r="D26" s="16">
        <f>IFERROR(IF(INDEX(Tasks!$D$3:$D$302,MATCH(SMALL(Engine!$A$2:$A$301,ROWS($A$7:$A26)),Engine!$A$2:$A$301,0))="","",INDEX(Tasks!$D$3:$D$302,MATCH(SMALL(Engine!$A$2:$A$301,ROWS($A$7:$A26)),Engine!$A$2:$A$301,0))),"")</f>
        <v/>
      </c>
      <c r="E26" s="17">
        <f>IFERROR(IF(INDEX(Tasks!$F$3:$F$302,MATCH(SMALL(Engine!$A$2:$A$301,ROWS($A$7:$A26)),Engine!$A$2:$A$301,0))="","",INDEX(Tasks!$F$3:$F$302,MATCH(SMALL(Engine!$A$2:$A$301,ROWS($A$7:$A26)),Engine!$A$2:$A$301,0))),"")</f>
        <v/>
      </c>
      <c r="F26" s="16">
        <f>IF($E26="","",IF($E26&lt;TODAY(),"Overdue",IF($E26=TODAY(),"Due today","Upcoming")))</f>
        <v/>
      </c>
    </row>
    <row r="27">
      <c r="A27" s="16">
        <f>IFERROR(IF(INDEX(Tasks!$A$3:$A$302,MATCH(SMALL(Engine!$A$2:$A$301,ROWS($A$7:$A27)),Engine!$A$2:$A$301,0))="","",INDEX(Tasks!$A$3:$A$302,MATCH(SMALL(Engine!$A$2:$A$301,ROWS($A$7:$A27)),Engine!$A$2:$A$301,0))),"")</f>
        <v/>
      </c>
      <c r="B27" s="16">
        <f>IFERROR(IF(INDEX(Tasks!$B$3:$B$302,MATCH(SMALL(Engine!$A$2:$A$301,ROWS($A$7:$A27)),Engine!$A$2:$A$301,0))="","",INDEX(Tasks!$B$3:$B$302,MATCH(SMALL(Engine!$A$2:$A$301,ROWS($A$7:$A27)),Engine!$A$2:$A$301,0))),"")</f>
        <v/>
      </c>
      <c r="C27" s="16">
        <f>IFERROR(IF(INDEX(Tasks!$C$3:$C$302,MATCH(SMALL(Engine!$A$2:$A$301,ROWS($A$7:$A27)),Engine!$A$2:$A$301,0))="","",INDEX(Tasks!$C$3:$C$302,MATCH(SMALL(Engine!$A$2:$A$301,ROWS($A$7:$A27)),Engine!$A$2:$A$301,0))),"")</f>
        <v/>
      </c>
      <c r="D27" s="16">
        <f>IFERROR(IF(INDEX(Tasks!$D$3:$D$302,MATCH(SMALL(Engine!$A$2:$A$301,ROWS($A$7:$A27)),Engine!$A$2:$A$301,0))="","",INDEX(Tasks!$D$3:$D$302,MATCH(SMALL(Engine!$A$2:$A$301,ROWS($A$7:$A27)),Engine!$A$2:$A$301,0))),"")</f>
        <v/>
      </c>
      <c r="E27" s="17">
        <f>IFERROR(IF(INDEX(Tasks!$F$3:$F$302,MATCH(SMALL(Engine!$A$2:$A$301,ROWS($A$7:$A27)),Engine!$A$2:$A$301,0))="","",INDEX(Tasks!$F$3:$F$302,MATCH(SMALL(Engine!$A$2:$A$301,ROWS($A$7:$A27)),Engine!$A$2:$A$301,0))),"")</f>
        <v/>
      </c>
      <c r="F27" s="16">
        <f>IF($E27="","",IF($E27&lt;TODAY(),"Overdue",IF($E27=TODAY(),"Due today","Upcoming")))</f>
        <v/>
      </c>
    </row>
    <row r="28">
      <c r="A28" s="16">
        <f>IFERROR(IF(INDEX(Tasks!$A$3:$A$302,MATCH(SMALL(Engine!$A$2:$A$301,ROWS($A$7:$A28)),Engine!$A$2:$A$301,0))="","",INDEX(Tasks!$A$3:$A$302,MATCH(SMALL(Engine!$A$2:$A$301,ROWS($A$7:$A28)),Engine!$A$2:$A$301,0))),"")</f>
        <v/>
      </c>
      <c r="B28" s="16">
        <f>IFERROR(IF(INDEX(Tasks!$B$3:$B$302,MATCH(SMALL(Engine!$A$2:$A$301,ROWS($A$7:$A28)),Engine!$A$2:$A$301,0))="","",INDEX(Tasks!$B$3:$B$302,MATCH(SMALL(Engine!$A$2:$A$301,ROWS($A$7:$A28)),Engine!$A$2:$A$301,0))),"")</f>
        <v/>
      </c>
      <c r="C28" s="16">
        <f>IFERROR(IF(INDEX(Tasks!$C$3:$C$302,MATCH(SMALL(Engine!$A$2:$A$301,ROWS($A$7:$A28)),Engine!$A$2:$A$301,0))="","",INDEX(Tasks!$C$3:$C$302,MATCH(SMALL(Engine!$A$2:$A$301,ROWS($A$7:$A28)),Engine!$A$2:$A$301,0))),"")</f>
        <v/>
      </c>
      <c r="D28" s="16">
        <f>IFERROR(IF(INDEX(Tasks!$D$3:$D$302,MATCH(SMALL(Engine!$A$2:$A$301,ROWS($A$7:$A28)),Engine!$A$2:$A$301,0))="","",INDEX(Tasks!$D$3:$D$302,MATCH(SMALL(Engine!$A$2:$A$301,ROWS($A$7:$A28)),Engine!$A$2:$A$301,0))),"")</f>
        <v/>
      </c>
      <c r="E28" s="17">
        <f>IFERROR(IF(INDEX(Tasks!$F$3:$F$302,MATCH(SMALL(Engine!$A$2:$A$301,ROWS($A$7:$A28)),Engine!$A$2:$A$301,0))="","",INDEX(Tasks!$F$3:$F$302,MATCH(SMALL(Engine!$A$2:$A$301,ROWS($A$7:$A28)),Engine!$A$2:$A$301,0))),"")</f>
        <v/>
      </c>
      <c r="F28" s="16">
        <f>IF($E28="","",IF($E28&lt;TODAY(),"Overdue",IF($E28=TODAY(),"Due today","Upcoming")))</f>
        <v/>
      </c>
    </row>
    <row r="29">
      <c r="A29" s="16">
        <f>IFERROR(IF(INDEX(Tasks!$A$3:$A$302,MATCH(SMALL(Engine!$A$2:$A$301,ROWS($A$7:$A29)),Engine!$A$2:$A$301,0))="","",INDEX(Tasks!$A$3:$A$302,MATCH(SMALL(Engine!$A$2:$A$301,ROWS($A$7:$A29)),Engine!$A$2:$A$301,0))),"")</f>
        <v/>
      </c>
      <c r="B29" s="16">
        <f>IFERROR(IF(INDEX(Tasks!$B$3:$B$302,MATCH(SMALL(Engine!$A$2:$A$301,ROWS($A$7:$A29)),Engine!$A$2:$A$301,0))="","",INDEX(Tasks!$B$3:$B$302,MATCH(SMALL(Engine!$A$2:$A$301,ROWS($A$7:$A29)),Engine!$A$2:$A$301,0))),"")</f>
        <v/>
      </c>
      <c r="C29" s="16">
        <f>IFERROR(IF(INDEX(Tasks!$C$3:$C$302,MATCH(SMALL(Engine!$A$2:$A$301,ROWS($A$7:$A29)),Engine!$A$2:$A$301,0))="","",INDEX(Tasks!$C$3:$C$302,MATCH(SMALL(Engine!$A$2:$A$301,ROWS($A$7:$A29)),Engine!$A$2:$A$301,0))),"")</f>
        <v/>
      </c>
      <c r="D29" s="16">
        <f>IFERROR(IF(INDEX(Tasks!$D$3:$D$302,MATCH(SMALL(Engine!$A$2:$A$301,ROWS($A$7:$A29)),Engine!$A$2:$A$301,0))="","",INDEX(Tasks!$D$3:$D$302,MATCH(SMALL(Engine!$A$2:$A$301,ROWS($A$7:$A29)),Engine!$A$2:$A$301,0))),"")</f>
        <v/>
      </c>
      <c r="E29" s="17">
        <f>IFERROR(IF(INDEX(Tasks!$F$3:$F$302,MATCH(SMALL(Engine!$A$2:$A$301,ROWS($A$7:$A29)),Engine!$A$2:$A$301,0))="","",INDEX(Tasks!$F$3:$F$302,MATCH(SMALL(Engine!$A$2:$A$301,ROWS($A$7:$A29)),Engine!$A$2:$A$301,0))),"")</f>
        <v/>
      </c>
      <c r="F29" s="16">
        <f>IF($E29="","",IF($E29&lt;TODAY(),"Overdue",IF($E29=TODAY(),"Due today","Upcoming")))</f>
        <v/>
      </c>
    </row>
    <row r="30">
      <c r="A30" s="16">
        <f>IFERROR(IF(INDEX(Tasks!$A$3:$A$302,MATCH(SMALL(Engine!$A$2:$A$301,ROWS($A$7:$A30)),Engine!$A$2:$A$301,0))="","",INDEX(Tasks!$A$3:$A$302,MATCH(SMALL(Engine!$A$2:$A$301,ROWS($A$7:$A30)),Engine!$A$2:$A$301,0))),"")</f>
        <v/>
      </c>
      <c r="B30" s="16">
        <f>IFERROR(IF(INDEX(Tasks!$B$3:$B$302,MATCH(SMALL(Engine!$A$2:$A$301,ROWS($A$7:$A30)),Engine!$A$2:$A$301,0))="","",INDEX(Tasks!$B$3:$B$302,MATCH(SMALL(Engine!$A$2:$A$301,ROWS($A$7:$A30)),Engine!$A$2:$A$301,0))),"")</f>
        <v/>
      </c>
      <c r="C30" s="16">
        <f>IFERROR(IF(INDEX(Tasks!$C$3:$C$302,MATCH(SMALL(Engine!$A$2:$A$301,ROWS($A$7:$A30)),Engine!$A$2:$A$301,0))="","",INDEX(Tasks!$C$3:$C$302,MATCH(SMALL(Engine!$A$2:$A$301,ROWS($A$7:$A30)),Engine!$A$2:$A$301,0))),"")</f>
        <v/>
      </c>
      <c r="D30" s="16">
        <f>IFERROR(IF(INDEX(Tasks!$D$3:$D$302,MATCH(SMALL(Engine!$A$2:$A$301,ROWS($A$7:$A30)),Engine!$A$2:$A$301,0))="","",INDEX(Tasks!$D$3:$D$302,MATCH(SMALL(Engine!$A$2:$A$301,ROWS($A$7:$A30)),Engine!$A$2:$A$301,0))),"")</f>
        <v/>
      </c>
      <c r="E30" s="17">
        <f>IFERROR(IF(INDEX(Tasks!$F$3:$F$302,MATCH(SMALL(Engine!$A$2:$A$301,ROWS($A$7:$A30)),Engine!$A$2:$A$301,0))="","",INDEX(Tasks!$F$3:$F$302,MATCH(SMALL(Engine!$A$2:$A$301,ROWS($A$7:$A30)),Engine!$A$2:$A$301,0))),"")</f>
        <v/>
      </c>
      <c r="F30" s="16">
        <f>IF($E30="","",IF($E30&lt;TODAY(),"Overdue",IF($E30=TODAY(),"Due today","Upcoming")))</f>
        <v/>
      </c>
    </row>
    <row r="31">
      <c r="A31" s="16">
        <f>IFERROR(IF(INDEX(Tasks!$A$3:$A$302,MATCH(SMALL(Engine!$A$2:$A$301,ROWS($A$7:$A31)),Engine!$A$2:$A$301,0))="","",INDEX(Tasks!$A$3:$A$302,MATCH(SMALL(Engine!$A$2:$A$301,ROWS($A$7:$A31)),Engine!$A$2:$A$301,0))),"")</f>
        <v/>
      </c>
      <c r="B31" s="16">
        <f>IFERROR(IF(INDEX(Tasks!$B$3:$B$302,MATCH(SMALL(Engine!$A$2:$A$301,ROWS($A$7:$A31)),Engine!$A$2:$A$301,0))="","",INDEX(Tasks!$B$3:$B$302,MATCH(SMALL(Engine!$A$2:$A$301,ROWS($A$7:$A31)),Engine!$A$2:$A$301,0))),"")</f>
        <v/>
      </c>
      <c r="C31" s="16">
        <f>IFERROR(IF(INDEX(Tasks!$C$3:$C$302,MATCH(SMALL(Engine!$A$2:$A$301,ROWS($A$7:$A31)),Engine!$A$2:$A$301,0))="","",INDEX(Tasks!$C$3:$C$302,MATCH(SMALL(Engine!$A$2:$A$301,ROWS($A$7:$A31)),Engine!$A$2:$A$301,0))),"")</f>
        <v/>
      </c>
      <c r="D31" s="16">
        <f>IFERROR(IF(INDEX(Tasks!$D$3:$D$302,MATCH(SMALL(Engine!$A$2:$A$301,ROWS($A$7:$A31)),Engine!$A$2:$A$301,0))="","",INDEX(Tasks!$D$3:$D$302,MATCH(SMALL(Engine!$A$2:$A$301,ROWS($A$7:$A31)),Engine!$A$2:$A$301,0))),"")</f>
        <v/>
      </c>
      <c r="E31" s="17">
        <f>IFERROR(IF(INDEX(Tasks!$F$3:$F$302,MATCH(SMALL(Engine!$A$2:$A$301,ROWS($A$7:$A31)),Engine!$A$2:$A$301,0))="","",INDEX(Tasks!$F$3:$F$302,MATCH(SMALL(Engine!$A$2:$A$301,ROWS($A$7:$A31)),Engine!$A$2:$A$301,0))),"")</f>
        <v/>
      </c>
      <c r="F31" s="16">
        <f>IF($E31="","",IF($E31&lt;TODAY(),"Overdue",IF($E31=TODAY(),"Due today","Upcoming")))</f>
        <v/>
      </c>
    </row>
    <row r="32">
      <c r="A32" s="16">
        <f>IFERROR(IF(INDEX(Tasks!$A$3:$A$302,MATCH(SMALL(Engine!$A$2:$A$301,ROWS($A$7:$A32)),Engine!$A$2:$A$301,0))="","",INDEX(Tasks!$A$3:$A$302,MATCH(SMALL(Engine!$A$2:$A$301,ROWS($A$7:$A32)),Engine!$A$2:$A$301,0))),"")</f>
        <v/>
      </c>
      <c r="B32" s="16">
        <f>IFERROR(IF(INDEX(Tasks!$B$3:$B$302,MATCH(SMALL(Engine!$A$2:$A$301,ROWS($A$7:$A32)),Engine!$A$2:$A$301,0))="","",INDEX(Tasks!$B$3:$B$302,MATCH(SMALL(Engine!$A$2:$A$301,ROWS($A$7:$A32)),Engine!$A$2:$A$301,0))),"")</f>
        <v/>
      </c>
      <c r="C32" s="16">
        <f>IFERROR(IF(INDEX(Tasks!$C$3:$C$302,MATCH(SMALL(Engine!$A$2:$A$301,ROWS($A$7:$A32)),Engine!$A$2:$A$301,0))="","",INDEX(Tasks!$C$3:$C$302,MATCH(SMALL(Engine!$A$2:$A$301,ROWS($A$7:$A32)),Engine!$A$2:$A$301,0))),"")</f>
        <v/>
      </c>
      <c r="D32" s="16">
        <f>IFERROR(IF(INDEX(Tasks!$D$3:$D$302,MATCH(SMALL(Engine!$A$2:$A$301,ROWS($A$7:$A32)),Engine!$A$2:$A$301,0))="","",INDEX(Tasks!$D$3:$D$302,MATCH(SMALL(Engine!$A$2:$A$301,ROWS($A$7:$A32)),Engine!$A$2:$A$301,0))),"")</f>
        <v/>
      </c>
      <c r="E32" s="17">
        <f>IFERROR(IF(INDEX(Tasks!$F$3:$F$302,MATCH(SMALL(Engine!$A$2:$A$301,ROWS($A$7:$A32)),Engine!$A$2:$A$301,0))="","",INDEX(Tasks!$F$3:$F$302,MATCH(SMALL(Engine!$A$2:$A$301,ROWS($A$7:$A32)),Engine!$A$2:$A$301,0))),"")</f>
        <v/>
      </c>
      <c r="F32" s="16">
        <f>IF($E32="","",IF($E32&lt;TODAY(),"Overdue",IF($E32=TODAY(),"Due today","Upcoming")))</f>
        <v/>
      </c>
    </row>
    <row r="33">
      <c r="A33" s="16">
        <f>IFERROR(IF(INDEX(Tasks!$A$3:$A$302,MATCH(SMALL(Engine!$A$2:$A$301,ROWS($A$7:$A33)),Engine!$A$2:$A$301,0))="","",INDEX(Tasks!$A$3:$A$302,MATCH(SMALL(Engine!$A$2:$A$301,ROWS($A$7:$A33)),Engine!$A$2:$A$301,0))),"")</f>
        <v/>
      </c>
      <c r="B33" s="16">
        <f>IFERROR(IF(INDEX(Tasks!$B$3:$B$302,MATCH(SMALL(Engine!$A$2:$A$301,ROWS($A$7:$A33)),Engine!$A$2:$A$301,0))="","",INDEX(Tasks!$B$3:$B$302,MATCH(SMALL(Engine!$A$2:$A$301,ROWS($A$7:$A33)),Engine!$A$2:$A$301,0))),"")</f>
        <v/>
      </c>
      <c r="C33" s="16">
        <f>IFERROR(IF(INDEX(Tasks!$C$3:$C$302,MATCH(SMALL(Engine!$A$2:$A$301,ROWS($A$7:$A33)),Engine!$A$2:$A$301,0))="","",INDEX(Tasks!$C$3:$C$302,MATCH(SMALL(Engine!$A$2:$A$301,ROWS($A$7:$A33)),Engine!$A$2:$A$301,0))),"")</f>
        <v/>
      </c>
      <c r="D33" s="16">
        <f>IFERROR(IF(INDEX(Tasks!$D$3:$D$302,MATCH(SMALL(Engine!$A$2:$A$301,ROWS($A$7:$A33)),Engine!$A$2:$A$301,0))="","",INDEX(Tasks!$D$3:$D$302,MATCH(SMALL(Engine!$A$2:$A$301,ROWS($A$7:$A33)),Engine!$A$2:$A$301,0))),"")</f>
        <v/>
      </c>
      <c r="E33" s="17">
        <f>IFERROR(IF(INDEX(Tasks!$F$3:$F$302,MATCH(SMALL(Engine!$A$2:$A$301,ROWS($A$7:$A33)),Engine!$A$2:$A$301,0))="","",INDEX(Tasks!$F$3:$F$302,MATCH(SMALL(Engine!$A$2:$A$301,ROWS($A$7:$A33)),Engine!$A$2:$A$301,0))),"")</f>
        <v/>
      </c>
      <c r="F33" s="16">
        <f>IF($E33="","",IF($E33&lt;TODAY(),"Overdue",IF($E33=TODAY(),"Due today","Upcoming")))</f>
        <v/>
      </c>
    </row>
    <row r="34">
      <c r="A34" s="16">
        <f>IFERROR(IF(INDEX(Tasks!$A$3:$A$302,MATCH(SMALL(Engine!$A$2:$A$301,ROWS($A$7:$A34)),Engine!$A$2:$A$301,0))="","",INDEX(Tasks!$A$3:$A$302,MATCH(SMALL(Engine!$A$2:$A$301,ROWS($A$7:$A34)),Engine!$A$2:$A$301,0))),"")</f>
        <v/>
      </c>
      <c r="B34" s="16">
        <f>IFERROR(IF(INDEX(Tasks!$B$3:$B$302,MATCH(SMALL(Engine!$A$2:$A$301,ROWS($A$7:$A34)),Engine!$A$2:$A$301,0))="","",INDEX(Tasks!$B$3:$B$302,MATCH(SMALL(Engine!$A$2:$A$301,ROWS($A$7:$A34)),Engine!$A$2:$A$301,0))),"")</f>
        <v/>
      </c>
      <c r="C34" s="16">
        <f>IFERROR(IF(INDEX(Tasks!$C$3:$C$302,MATCH(SMALL(Engine!$A$2:$A$301,ROWS($A$7:$A34)),Engine!$A$2:$A$301,0))="","",INDEX(Tasks!$C$3:$C$302,MATCH(SMALL(Engine!$A$2:$A$301,ROWS($A$7:$A34)),Engine!$A$2:$A$301,0))),"")</f>
        <v/>
      </c>
      <c r="D34" s="16">
        <f>IFERROR(IF(INDEX(Tasks!$D$3:$D$302,MATCH(SMALL(Engine!$A$2:$A$301,ROWS($A$7:$A34)),Engine!$A$2:$A$301,0))="","",INDEX(Tasks!$D$3:$D$302,MATCH(SMALL(Engine!$A$2:$A$301,ROWS($A$7:$A34)),Engine!$A$2:$A$301,0))),"")</f>
        <v/>
      </c>
      <c r="E34" s="17">
        <f>IFERROR(IF(INDEX(Tasks!$F$3:$F$302,MATCH(SMALL(Engine!$A$2:$A$301,ROWS($A$7:$A34)),Engine!$A$2:$A$301,0))="","",INDEX(Tasks!$F$3:$F$302,MATCH(SMALL(Engine!$A$2:$A$301,ROWS($A$7:$A34)),Engine!$A$2:$A$301,0))),"")</f>
        <v/>
      </c>
      <c r="F34" s="16">
        <f>IF($E34="","",IF($E34&lt;TODAY(),"Overdue",IF($E34=TODAY(),"Due today","Upcoming")))</f>
        <v/>
      </c>
    </row>
    <row r="35">
      <c r="A35" s="16">
        <f>IFERROR(IF(INDEX(Tasks!$A$3:$A$302,MATCH(SMALL(Engine!$A$2:$A$301,ROWS($A$7:$A35)),Engine!$A$2:$A$301,0))="","",INDEX(Tasks!$A$3:$A$302,MATCH(SMALL(Engine!$A$2:$A$301,ROWS($A$7:$A35)),Engine!$A$2:$A$301,0))),"")</f>
        <v/>
      </c>
      <c r="B35" s="16">
        <f>IFERROR(IF(INDEX(Tasks!$B$3:$B$302,MATCH(SMALL(Engine!$A$2:$A$301,ROWS($A$7:$A35)),Engine!$A$2:$A$301,0))="","",INDEX(Tasks!$B$3:$B$302,MATCH(SMALL(Engine!$A$2:$A$301,ROWS($A$7:$A35)),Engine!$A$2:$A$301,0))),"")</f>
        <v/>
      </c>
      <c r="C35" s="16">
        <f>IFERROR(IF(INDEX(Tasks!$C$3:$C$302,MATCH(SMALL(Engine!$A$2:$A$301,ROWS($A$7:$A35)),Engine!$A$2:$A$301,0))="","",INDEX(Tasks!$C$3:$C$302,MATCH(SMALL(Engine!$A$2:$A$301,ROWS($A$7:$A35)),Engine!$A$2:$A$301,0))),"")</f>
        <v/>
      </c>
      <c r="D35" s="16">
        <f>IFERROR(IF(INDEX(Tasks!$D$3:$D$302,MATCH(SMALL(Engine!$A$2:$A$301,ROWS($A$7:$A35)),Engine!$A$2:$A$301,0))="","",INDEX(Tasks!$D$3:$D$302,MATCH(SMALL(Engine!$A$2:$A$301,ROWS($A$7:$A35)),Engine!$A$2:$A$301,0))),"")</f>
        <v/>
      </c>
      <c r="E35" s="17">
        <f>IFERROR(IF(INDEX(Tasks!$F$3:$F$302,MATCH(SMALL(Engine!$A$2:$A$301,ROWS($A$7:$A35)),Engine!$A$2:$A$301,0))="","",INDEX(Tasks!$F$3:$F$302,MATCH(SMALL(Engine!$A$2:$A$301,ROWS($A$7:$A35)),Engine!$A$2:$A$301,0))),"")</f>
        <v/>
      </c>
      <c r="F35" s="16">
        <f>IF($E35="","",IF($E35&lt;TODAY(),"Overdue",IF($E35=TODAY(),"Due today","Upcoming")))</f>
        <v/>
      </c>
    </row>
    <row r="36">
      <c r="A36" s="16">
        <f>IFERROR(IF(INDEX(Tasks!$A$3:$A$302,MATCH(SMALL(Engine!$A$2:$A$301,ROWS($A$7:$A36)),Engine!$A$2:$A$301,0))="","",INDEX(Tasks!$A$3:$A$302,MATCH(SMALL(Engine!$A$2:$A$301,ROWS($A$7:$A36)),Engine!$A$2:$A$301,0))),"")</f>
        <v/>
      </c>
      <c r="B36" s="16">
        <f>IFERROR(IF(INDEX(Tasks!$B$3:$B$302,MATCH(SMALL(Engine!$A$2:$A$301,ROWS($A$7:$A36)),Engine!$A$2:$A$301,0))="","",INDEX(Tasks!$B$3:$B$302,MATCH(SMALL(Engine!$A$2:$A$301,ROWS($A$7:$A36)),Engine!$A$2:$A$301,0))),"")</f>
        <v/>
      </c>
      <c r="C36" s="16">
        <f>IFERROR(IF(INDEX(Tasks!$C$3:$C$302,MATCH(SMALL(Engine!$A$2:$A$301,ROWS($A$7:$A36)),Engine!$A$2:$A$301,0))="","",INDEX(Tasks!$C$3:$C$302,MATCH(SMALL(Engine!$A$2:$A$301,ROWS($A$7:$A36)),Engine!$A$2:$A$301,0))),"")</f>
        <v/>
      </c>
      <c r="D36" s="16">
        <f>IFERROR(IF(INDEX(Tasks!$D$3:$D$302,MATCH(SMALL(Engine!$A$2:$A$301,ROWS($A$7:$A36)),Engine!$A$2:$A$301,0))="","",INDEX(Tasks!$D$3:$D$302,MATCH(SMALL(Engine!$A$2:$A$301,ROWS($A$7:$A36)),Engine!$A$2:$A$301,0))),"")</f>
        <v/>
      </c>
      <c r="E36" s="17">
        <f>IFERROR(IF(INDEX(Tasks!$F$3:$F$302,MATCH(SMALL(Engine!$A$2:$A$301,ROWS($A$7:$A36)),Engine!$A$2:$A$301,0))="","",INDEX(Tasks!$F$3:$F$302,MATCH(SMALL(Engine!$A$2:$A$301,ROWS($A$7:$A36)),Engine!$A$2:$A$301,0))),"")</f>
        <v/>
      </c>
      <c r="F36" s="16">
        <f>IF($E36="","",IF($E36&lt;TODAY(),"Overdue",IF($E36=TODAY(),"Due today","Upcoming")))</f>
        <v/>
      </c>
    </row>
    <row r="37">
      <c r="A37" s="16">
        <f>IFERROR(IF(INDEX(Tasks!$A$3:$A$302,MATCH(SMALL(Engine!$A$2:$A$301,ROWS($A$7:$A37)),Engine!$A$2:$A$301,0))="","",INDEX(Tasks!$A$3:$A$302,MATCH(SMALL(Engine!$A$2:$A$301,ROWS($A$7:$A37)),Engine!$A$2:$A$301,0))),"")</f>
        <v/>
      </c>
      <c r="B37" s="16">
        <f>IFERROR(IF(INDEX(Tasks!$B$3:$B$302,MATCH(SMALL(Engine!$A$2:$A$301,ROWS($A$7:$A37)),Engine!$A$2:$A$301,0))="","",INDEX(Tasks!$B$3:$B$302,MATCH(SMALL(Engine!$A$2:$A$301,ROWS($A$7:$A37)),Engine!$A$2:$A$301,0))),"")</f>
        <v/>
      </c>
      <c r="C37" s="16">
        <f>IFERROR(IF(INDEX(Tasks!$C$3:$C$302,MATCH(SMALL(Engine!$A$2:$A$301,ROWS($A$7:$A37)),Engine!$A$2:$A$301,0))="","",INDEX(Tasks!$C$3:$C$302,MATCH(SMALL(Engine!$A$2:$A$301,ROWS($A$7:$A37)),Engine!$A$2:$A$301,0))),"")</f>
        <v/>
      </c>
      <c r="D37" s="16">
        <f>IFERROR(IF(INDEX(Tasks!$D$3:$D$302,MATCH(SMALL(Engine!$A$2:$A$301,ROWS($A$7:$A37)),Engine!$A$2:$A$301,0))="","",INDEX(Tasks!$D$3:$D$302,MATCH(SMALL(Engine!$A$2:$A$301,ROWS($A$7:$A37)),Engine!$A$2:$A$301,0))),"")</f>
        <v/>
      </c>
      <c r="E37" s="17">
        <f>IFERROR(IF(INDEX(Tasks!$F$3:$F$302,MATCH(SMALL(Engine!$A$2:$A$301,ROWS($A$7:$A37)),Engine!$A$2:$A$301,0))="","",INDEX(Tasks!$F$3:$F$302,MATCH(SMALL(Engine!$A$2:$A$301,ROWS($A$7:$A37)),Engine!$A$2:$A$301,0))),"")</f>
        <v/>
      </c>
      <c r="F37" s="16">
        <f>IF($E37="","",IF($E37&lt;TODAY(),"Overdue",IF($E37=TODAY(),"Due today","Upcoming")))</f>
        <v/>
      </c>
    </row>
    <row r="38">
      <c r="A38" s="16">
        <f>IFERROR(IF(INDEX(Tasks!$A$3:$A$302,MATCH(SMALL(Engine!$A$2:$A$301,ROWS($A$7:$A38)),Engine!$A$2:$A$301,0))="","",INDEX(Tasks!$A$3:$A$302,MATCH(SMALL(Engine!$A$2:$A$301,ROWS($A$7:$A38)),Engine!$A$2:$A$301,0))),"")</f>
        <v/>
      </c>
      <c r="B38" s="16">
        <f>IFERROR(IF(INDEX(Tasks!$B$3:$B$302,MATCH(SMALL(Engine!$A$2:$A$301,ROWS($A$7:$A38)),Engine!$A$2:$A$301,0))="","",INDEX(Tasks!$B$3:$B$302,MATCH(SMALL(Engine!$A$2:$A$301,ROWS($A$7:$A38)),Engine!$A$2:$A$301,0))),"")</f>
        <v/>
      </c>
      <c r="C38" s="16">
        <f>IFERROR(IF(INDEX(Tasks!$C$3:$C$302,MATCH(SMALL(Engine!$A$2:$A$301,ROWS($A$7:$A38)),Engine!$A$2:$A$301,0))="","",INDEX(Tasks!$C$3:$C$302,MATCH(SMALL(Engine!$A$2:$A$301,ROWS($A$7:$A38)),Engine!$A$2:$A$301,0))),"")</f>
        <v/>
      </c>
      <c r="D38" s="16">
        <f>IFERROR(IF(INDEX(Tasks!$D$3:$D$302,MATCH(SMALL(Engine!$A$2:$A$301,ROWS($A$7:$A38)),Engine!$A$2:$A$301,0))="","",INDEX(Tasks!$D$3:$D$302,MATCH(SMALL(Engine!$A$2:$A$301,ROWS($A$7:$A38)),Engine!$A$2:$A$301,0))),"")</f>
        <v/>
      </c>
      <c r="E38" s="17">
        <f>IFERROR(IF(INDEX(Tasks!$F$3:$F$302,MATCH(SMALL(Engine!$A$2:$A$301,ROWS($A$7:$A38)),Engine!$A$2:$A$301,0))="","",INDEX(Tasks!$F$3:$F$302,MATCH(SMALL(Engine!$A$2:$A$301,ROWS($A$7:$A38)),Engine!$A$2:$A$301,0))),"")</f>
        <v/>
      </c>
      <c r="F38" s="16">
        <f>IF($E38="","",IF($E38&lt;TODAY(),"Overdue",IF($E38=TODAY(),"Due today","Upcoming")))</f>
        <v/>
      </c>
    </row>
    <row r="39">
      <c r="A39" s="16">
        <f>IFERROR(IF(INDEX(Tasks!$A$3:$A$302,MATCH(SMALL(Engine!$A$2:$A$301,ROWS($A$7:$A39)),Engine!$A$2:$A$301,0))="","",INDEX(Tasks!$A$3:$A$302,MATCH(SMALL(Engine!$A$2:$A$301,ROWS($A$7:$A39)),Engine!$A$2:$A$301,0))),"")</f>
        <v/>
      </c>
      <c r="B39" s="16">
        <f>IFERROR(IF(INDEX(Tasks!$B$3:$B$302,MATCH(SMALL(Engine!$A$2:$A$301,ROWS($A$7:$A39)),Engine!$A$2:$A$301,0))="","",INDEX(Tasks!$B$3:$B$302,MATCH(SMALL(Engine!$A$2:$A$301,ROWS($A$7:$A39)),Engine!$A$2:$A$301,0))),"")</f>
        <v/>
      </c>
      <c r="C39" s="16">
        <f>IFERROR(IF(INDEX(Tasks!$C$3:$C$302,MATCH(SMALL(Engine!$A$2:$A$301,ROWS($A$7:$A39)),Engine!$A$2:$A$301,0))="","",INDEX(Tasks!$C$3:$C$302,MATCH(SMALL(Engine!$A$2:$A$301,ROWS($A$7:$A39)),Engine!$A$2:$A$301,0))),"")</f>
        <v/>
      </c>
      <c r="D39" s="16">
        <f>IFERROR(IF(INDEX(Tasks!$D$3:$D$302,MATCH(SMALL(Engine!$A$2:$A$301,ROWS($A$7:$A39)),Engine!$A$2:$A$301,0))="","",INDEX(Tasks!$D$3:$D$302,MATCH(SMALL(Engine!$A$2:$A$301,ROWS($A$7:$A39)),Engine!$A$2:$A$301,0))),"")</f>
        <v/>
      </c>
      <c r="E39" s="17">
        <f>IFERROR(IF(INDEX(Tasks!$F$3:$F$302,MATCH(SMALL(Engine!$A$2:$A$301,ROWS($A$7:$A39)),Engine!$A$2:$A$301,0))="","",INDEX(Tasks!$F$3:$F$302,MATCH(SMALL(Engine!$A$2:$A$301,ROWS($A$7:$A39)),Engine!$A$2:$A$301,0))),"")</f>
        <v/>
      </c>
      <c r="F39" s="16">
        <f>IF($E39="","",IF($E39&lt;TODAY(),"Overdue",IF($E39=TODAY(),"Due today","Upcoming")))</f>
        <v/>
      </c>
    </row>
    <row r="40">
      <c r="A40" s="16">
        <f>IFERROR(IF(INDEX(Tasks!$A$3:$A$302,MATCH(SMALL(Engine!$A$2:$A$301,ROWS($A$7:$A40)),Engine!$A$2:$A$301,0))="","",INDEX(Tasks!$A$3:$A$302,MATCH(SMALL(Engine!$A$2:$A$301,ROWS($A$7:$A40)),Engine!$A$2:$A$301,0))),"")</f>
        <v/>
      </c>
      <c r="B40" s="16">
        <f>IFERROR(IF(INDEX(Tasks!$B$3:$B$302,MATCH(SMALL(Engine!$A$2:$A$301,ROWS($A$7:$A40)),Engine!$A$2:$A$301,0))="","",INDEX(Tasks!$B$3:$B$302,MATCH(SMALL(Engine!$A$2:$A$301,ROWS($A$7:$A40)),Engine!$A$2:$A$301,0))),"")</f>
        <v/>
      </c>
      <c r="C40" s="16">
        <f>IFERROR(IF(INDEX(Tasks!$C$3:$C$302,MATCH(SMALL(Engine!$A$2:$A$301,ROWS($A$7:$A40)),Engine!$A$2:$A$301,0))="","",INDEX(Tasks!$C$3:$C$302,MATCH(SMALL(Engine!$A$2:$A$301,ROWS($A$7:$A40)),Engine!$A$2:$A$301,0))),"")</f>
        <v/>
      </c>
      <c r="D40" s="16">
        <f>IFERROR(IF(INDEX(Tasks!$D$3:$D$302,MATCH(SMALL(Engine!$A$2:$A$301,ROWS($A$7:$A40)),Engine!$A$2:$A$301,0))="","",INDEX(Tasks!$D$3:$D$302,MATCH(SMALL(Engine!$A$2:$A$301,ROWS($A$7:$A40)),Engine!$A$2:$A$301,0))),"")</f>
        <v/>
      </c>
      <c r="E40" s="17">
        <f>IFERROR(IF(INDEX(Tasks!$F$3:$F$302,MATCH(SMALL(Engine!$A$2:$A$301,ROWS($A$7:$A40)),Engine!$A$2:$A$301,0))="","",INDEX(Tasks!$F$3:$F$302,MATCH(SMALL(Engine!$A$2:$A$301,ROWS($A$7:$A40)),Engine!$A$2:$A$301,0))),"")</f>
        <v/>
      </c>
      <c r="F40" s="16">
        <f>IF($E40="","",IF($E40&lt;TODAY(),"Overdue",IF($E40=TODAY(),"Due today","Upcoming")))</f>
        <v/>
      </c>
    </row>
    <row r="41">
      <c r="A41" s="16">
        <f>IFERROR(IF(INDEX(Tasks!$A$3:$A$302,MATCH(SMALL(Engine!$A$2:$A$301,ROWS($A$7:$A41)),Engine!$A$2:$A$301,0))="","",INDEX(Tasks!$A$3:$A$302,MATCH(SMALL(Engine!$A$2:$A$301,ROWS($A$7:$A41)),Engine!$A$2:$A$301,0))),"")</f>
        <v/>
      </c>
      <c r="B41" s="16">
        <f>IFERROR(IF(INDEX(Tasks!$B$3:$B$302,MATCH(SMALL(Engine!$A$2:$A$301,ROWS($A$7:$A41)),Engine!$A$2:$A$301,0))="","",INDEX(Tasks!$B$3:$B$302,MATCH(SMALL(Engine!$A$2:$A$301,ROWS($A$7:$A41)),Engine!$A$2:$A$301,0))),"")</f>
        <v/>
      </c>
      <c r="C41" s="16">
        <f>IFERROR(IF(INDEX(Tasks!$C$3:$C$302,MATCH(SMALL(Engine!$A$2:$A$301,ROWS($A$7:$A41)),Engine!$A$2:$A$301,0))="","",INDEX(Tasks!$C$3:$C$302,MATCH(SMALL(Engine!$A$2:$A$301,ROWS($A$7:$A41)),Engine!$A$2:$A$301,0))),"")</f>
        <v/>
      </c>
      <c r="D41" s="16">
        <f>IFERROR(IF(INDEX(Tasks!$D$3:$D$302,MATCH(SMALL(Engine!$A$2:$A$301,ROWS($A$7:$A41)),Engine!$A$2:$A$301,0))="","",INDEX(Tasks!$D$3:$D$302,MATCH(SMALL(Engine!$A$2:$A$301,ROWS($A$7:$A41)),Engine!$A$2:$A$301,0))),"")</f>
        <v/>
      </c>
      <c r="E41" s="17">
        <f>IFERROR(IF(INDEX(Tasks!$F$3:$F$302,MATCH(SMALL(Engine!$A$2:$A$301,ROWS($A$7:$A41)),Engine!$A$2:$A$301,0))="","",INDEX(Tasks!$F$3:$F$302,MATCH(SMALL(Engine!$A$2:$A$301,ROWS($A$7:$A41)),Engine!$A$2:$A$301,0))),"")</f>
        <v/>
      </c>
      <c r="F41" s="16">
        <f>IF($E41="","",IF($E41&lt;TODAY(),"Overdue",IF($E41=TODAY(),"Due today","Upcoming")))</f>
        <v/>
      </c>
    </row>
    <row r="42">
      <c r="A42" s="16">
        <f>IFERROR(IF(INDEX(Tasks!$A$3:$A$302,MATCH(SMALL(Engine!$A$2:$A$301,ROWS($A$7:$A42)),Engine!$A$2:$A$301,0))="","",INDEX(Tasks!$A$3:$A$302,MATCH(SMALL(Engine!$A$2:$A$301,ROWS($A$7:$A42)),Engine!$A$2:$A$301,0))),"")</f>
        <v/>
      </c>
      <c r="B42" s="16">
        <f>IFERROR(IF(INDEX(Tasks!$B$3:$B$302,MATCH(SMALL(Engine!$A$2:$A$301,ROWS($A$7:$A42)),Engine!$A$2:$A$301,0))="","",INDEX(Tasks!$B$3:$B$302,MATCH(SMALL(Engine!$A$2:$A$301,ROWS($A$7:$A42)),Engine!$A$2:$A$301,0))),"")</f>
        <v/>
      </c>
      <c r="C42" s="16">
        <f>IFERROR(IF(INDEX(Tasks!$C$3:$C$302,MATCH(SMALL(Engine!$A$2:$A$301,ROWS($A$7:$A42)),Engine!$A$2:$A$301,0))="","",INDEX(Tasks!$C$3:$C$302,MATCH(SMALL(Engine!$A$2:$A$301,ROWS($A$7:$A42)),Engine!$A$2:$A$301,0))),"")</f>
        <v/>
      </c>
      <c r="D42" s="16">
        <f>IFERROR(IF(INDEX(Tasks!$D$3:$D$302,MATCH(SMALL(Engine!$A$2:$A$301,ROWS($A$7:$A42)),Engine!$A$2:$A$301,0))="","",INDEX(Tasks!$D$3:$D$302,MATCH(SMALL(Engine!$A$2:$A$301,ROWS($A$7:$A42)),Engine!$A$2:$A$301,0))),"")</f>
        <v/>
      </c>
      <c r="E42" s="17">
        <f>IFERROR(IF(INDEX(Tasks!$F$3:$F$302,MATCH(SMALL(Engine!$A$2:$A$301,ROWS($A$7:$A42)),Engine!$A$2:$A$301,0))="","",INDEX(Tasks!$F$3:$F$302,MATCH(SMALL(Engine!$A$2:$A$301,ROWS($A$7:$A42)),Engine!$A$2:$A$301,0))),"")</f>
        <v/>
      </c>
      <c r="F42" s="16">
        <f>IF($E42="","",IF($E42&lt;TODAY(),"Overdue",IF($E42=TODAY(),"Due today","Upcoming")))</f>
        <v/>
      </c>
    </row>
    <row r="43">
      <c r="A43" s="16">
        <f>IFERROR(IF(INDEX(Tasks!$A$3:$A$302,MATCH(SMALL(Engine!$A$2:$A$301,ROWS($A$7:$A43)),Engine!$A$2:$A$301,0))="","",INDEX(Tasks!$A$3:$A$302,MATCH(SMALL(Engine!$A$2:$A$301,ROWS($A$7:$A43)),Engine!$A$2:$A$301,0))),"")</f>
        <v/>
      </c>
      <c r="B43" s="16">
        <f>IFERROR(IF(INDEX(Tasks!$B$3:$B$302,MATCH(SMALL(Engine!$A$2:$A$301,ROWS($A$7:$A43)),Engine!$A$2:$A$301,0))="","",INDEX(Tasks!$B$3:$B$302,MATCH(SMALL(Engine!$A$2:$A$301,ROWS($A$7:$A43)),Engine!$A$2:$A$301,0))),"")</f>
        <v/>
      </c>
      <c r="C43" s="16">
        <f>IFERROR(IF(INDEX(Tasks!$C$3:$C$302,MATCH(SMALL(Engine!$A$2:$A$301,ROWS($A$7:$A43)),Engine!$A$2:$A$301,0))="","",INDEX(Tasks!$C$3:$C$302,MATCH(SMALL(Engine!$A$2:$A$301,ROWS($A$7:$A43)),Engine!$A$2:$A$301,0))),"")</f>
        <v/>
      </c>
      <c r="D43" s="16">
        <f>IFERROR(IF(INDEX(Tasks!$D$3:$D$302,MATCH(SMALL(Engine!$A$2:$A$301,ROWS($A$7:$A43)),Engine!$A$2:$A$301,0))="","",INDEX(Tasks!$D$3:$D$302,MATCH(SMALL(Engine!$A$2:$A$301,ROWS($A$7:$A43)),Engine!$A$2:$A$301,0))),"")</f>
        <v/>
      </c>
      <c r="E43" s="17">
        <f>IFERROR(IF(INDEX(Tasks!$F$3:$F$302,MATCH(SMALL(Engine!$A$2:$A$301,ROWS($A$7:$A43)),Engine!$A$2:$A$301,0))="","",INDEX(Tasks!$F$3:$F$302,MATCH(SMALL(Engine!$A$2:$A$301,ROWS($A$7:$A43)),Engine!$A$2:$A$301,0))),"")</f>
        <v/>
      </c>
      <c r="F43" s="16">
        <f>IF($E43="","",IF($E43&lt;TODAY(),"Overdue",IF($E43=TODAY(),"Due today","Upcoming")))</f>
        <v/>
      </c>
    </row>
    <row r="44">
      <c r="A44" s="16">
        <f>IFERROR(IF(INDEX(Tasks!$A$3:$A$302,MATCH(SMALL(Engine!$A$2:$A$301,ROWS($A$7:$A44)),Engine!$A$2:$A$301,0))="","",INDEX(Tasks!$A$3:$A$302,MATCH(SMALL(Engine!$A$2:$A$301,ROWS($A$7:$A44)),Engine!$A$2:$A$301,0))),"")</f>
        <v/>
      </c>
      <c r="B44" s="16">
        <f>IFERROR(IF(INDEX(Tasks!$B$3:$B$302,MATCH(SMALL(Engine!$A$2:$A$301,ROWS($A$7:$A44)),Engine!$A$2:$A$301,0))="","",INDEX(Tasks!$B$3:$B$302,MATCH(SMALL(Engine!$A$2:$A$301,ROWS($A$7:$A44)),Engine!$A$2:$A$301,0))),"")</f>
        <v/>
      </c>
      <c r="C44" s="16">
        <f>IFERROR(IF(INDEX(Tasks!$C$3:$C$302,MATCH(SMALL(Engine!$A$2:$A$301,ROWS($A$7:$A44)),Engine!$A$2:$A$301,0))="","",INDEX(Tasks!$C$3:$C$302,MATCH(SMALL(Engine!$A$2:$A$301,ROWS($A$7:$A44)),Engine!$A$2:$A$301,0))),"")</f>
        <v/>
      </c>
      <c r="D44" s="16">
        <f>IFERROR(IF(INDEX(Tasks!$D$3:$D$302,MATCH(SMALL(Engine!$A$2:$A$301,ROWS($A$7:$A44)),Engine!$A$2:$A$301,0))="","",INDEX(Tasks!$D$3:$D$302,MATCH(SMALL(Engine!$A$2:$A$301,ROWS($A$7:$A44)),Engine!$A$2:$A$301,0))),"")</f>
        <v/>
      </c>
      <c r="E44" s="17">
        <f>IFERROR(IF(INDEX(Tasks!$F$3:$F$302,MATCH(SMALL(Engine!$A$2:$A$301,ROWS($A$7:$A44)),Engine!$A$2:$A$301,0))="","",INDEX(Tasks!$F$3:$F$302,MATCH(SMALL(Engine!$A$2:$A$301,ROWS($A$7:$A44)),Engine!$A$2:$A$301,0))),"")</f>
        <v/>
      </c>
      <c r="F44" s="16">
        <f>IF($E44="","",IF($E44&lt;TODAY(),"Overdue",IF($E44=TODAY(),"Due today","Upcoming")))</f>
        <v/>
      </c>
    </row>
    <row r="45">
      <c r="A45" s="16">
        <f>IFERROR(IF(INDEX(Tasks!$A$3:$A$302,MATCH(SMALL(Engine!$A$2:$A$301,ROWS($A$7:$A45)),Engine!$A$2:$A$301,0))="","",INDEX(Tasks!$A$3:$A$302,MATCH(SMALL(Engine!$A$2:$A$301,ROWS($A$7:$A45)),Engine!$A$2:$A$301,0))),"")</f>
        <v/>
      </c>
      <c r="B45" s="16">
        <f>IFERROR(IF(INDEX(Tasks!$B$3:$B$302,MATCH(SMALL(Engine!$A$2:$A$301,ROWS($A$7:$A45)),Engine!$A$2:$A$301,0))="","",INDEX(Tasks!$B$3:$B$302,MATCH(SMALL(Engine!$A$2:$A$301,ROWS($A$7:$A45)),Engine!$A$2:$A$301,0))),"")</f>
        <v/>
      </c>
      <c r="C45" s="16">
        <f>IFERROR(IF(INDEX(Tasks!$C$3:$C$302,MATCH(SMALL(Engine!$A$2:$A$301,ROWS($A$7:$A45)),Engine!$A$2:$A$301,0))="","",INDEX(Tasks!$C$3:$C$302,MATCH(SMALL(Engine!$A$2:$A$301,ROWS($A$7:$A45)),Engine!$A$2:$A$301,0))),"")</f>
        <v/>
      </c>
      <c r="D45" s="16">
        <f>IFERROR(IF(INDEX(Tasks!$D$3:$D$302,MATCH(SMALL(Engine!$A$2:$A$301,ROWS($A$7:$A45)),Engine!$A$2:$A$301,0))="","",INDEX(Tasks!$D$3:$D$302,MATCH(SMALL(Engine!$A$2:$A$301,ROWS($A$7:$A45)),Engine!$A$2:$A$301,0))),"")</f>
        <v/>
      </c>
      <c r="E45" s="17">
        <f>IFERROR(IF(INDEX(Tasks!$F$3:$F$302,MATCH(SMALL(Engine!$A$2:$A$301,ROWS($A$7:$A45)),Engine!$A$2:$A$301,0))="","",INDEX(Tasks!$F$3:$F$302,MATCH(SMALL(Engine!$A$2:$A$301,ROWS($A$7:$A45)),Engine!$A$2:$A$301,0))),"")</f>
        <v/>
      </c>
      <c r="F45" s="16">
        <f>IF($E45="","",IF($E45&lt;TODAY(),"Overdue",IF($E45=TODAY(),"Due today","Upcoming")))</f>
        <v/>
      </c>
    </row>
    <row r="46">
      <c r="A46" s="16">
        <f>IFERROR(IF(INDEX(Tasks!$A$3:$A$302,MATCH(SMALL(Engine!$A$2:$A$301,ROWS($A$7:$A46)),Engine!$A$2:$A$301,0))="","",INDEX(Tasks!$A$3:$A$302,MATCH(SMALL(Engine!$A$2:$A$301,ROWS($A$7:$A46)),Engine!$A$2:$A$301,0))),"")</f>
        <v/>
      </c>
      <c r="B46" s="16">
        <f>IFERROR(IF(INDEX(Tasks!$B$3:$B$302,MATCH(SMALL(Engine!$A$2:$A$301,ROWS($A$7:$A46)),Engine!$A$2:$A$301,0))="","",INDEX(Tasks!$B$3:$B$302,MATCH(SMALL(Engine!$A$2:$A$301,ROWS($A$7:$A46)),Engine!$A$2:$A$301,0))),"")</f>
        <v/>
      </c>
      <c r="C46" s="16">
        <f>IFERROR(IF(INDEX(Tasks!$C$3:$C$302,MATCH(SMALL(Engine!$A$2:$A$301,ROWS($A$7:$A46)),Engine!$A$2:$A$301,0))="","",INDEX(Tasks!$C$3:$C$302,MATCH(SMALL(Engine!$A$2:$A$301,ROWS($A$7:$A46)),Engine!$A$2:$A$301,0))),"")</f>
        <v/>
      </c>
      <c r="D46" s="16">
        <f>IFERROR(IF(INDEX(Tasks!$D$3:$D$302,MATCH(SMALL(Engine!$A$2:$A$301,ROWS($A$7:$A46)),Engine!$A$2:$A$301,0))="","",INDEX(Tasks!$D$3:$D$302,MATCH(SMALL(Engine!$A$2:$A$301,ROWS($A$7:$A46)),Engine!$A$2:$A$301,0))),"")</f>
        <v/>
      </c>
      <c r="E46" s="17">
        <f>IFERROR(IF(INDEX(Tasks!$F$3:$F$302,MATCH(SMALL(Engine!$A$2:$A$301,ROWS($A$7:$A46)),Engine!$A$2:$A$301,0))="","",INDEX(Tasks!$F$3:$F$302,MATCH(SMALL(Engine!$A$2:$A$301,ROWS($A$7:$A46)),Engine!$A$2:$A$301,0))),"")</f>
        <v/>
      </c>
      <c r="F46" s="16">
        <f>IF($E46="","",IF($E46&lt;TODAY(),"Overdue",IF($E46=TODAY(),"Due today","Upcoming")))</f>
        <v/>
      </c>
    </row>
    <row r="47">
      <c r="A47" s="16">
        <f>IFERROR(IF(INDEX(Tasks!$A$3:$A$302,MATCH(SMALL(Engine!$A$2:$A$301,ROWS($A$7:$A47)),Engine!$A$2:$A$301,0))="","",INDEX(Tasks!$A$3:$A$302,MATCH(SMALL(Engine!$A$2:$A$301,ROWS($A$7:$A47)),Engine!$A$2:$A$301,0))),"")</f>
        <v/>
      </c>
      <c r="B47" s="16">
        <f>IFERROR(IF(INDEX(Tasks!$B$3:$B$302,MATCH(SMALL(Engine!$A$2:$A$301,ROWS($A$7:$A47)),Engine!$A$2:$A$301,0))="","",INDEX(Tasks!$B$3:$B$302,MATCH(SMALL(Engine!$A$2:$A$301,ROWS($A$7:$A47)),Engine!$A$2:$A$301,0))),"")</f>
        <v/>
      </c>
      <c r="C47" s="16">
        <f>IFERROR(IF(INDEX(Tasks!$C$3:$C$302,MATCH(SMALL(Engine!$A$2:$A$301,ROWS($A$7:$A47)),Engine!$A$2:$A$301,0))="","",INDEX(Tasks!$C$3:$C$302,MATCH(SMALL(Engine!$A$2:$A$301,ROWS($A$7:$A47)),Engine!$A$2:$A$301,0))),"")</f>
        <v/>
      </c>
      <c r="D47" s="16">
        <f>IFERROR(IF(INDEX(Tasks!$D$3:$D$302,MATCH(SMALL(Engine!$A$2:$A$301,ROWS($A$7:$A47)),Engine!$A$2:$A$301,0))="","",INDEX(Tasks!$D$3:$D$302,MATCH(SMALL(Engine!$A$2:$A$301,ROWS($A$7:$A47)),Engine!$A$2:$A$301,0))),"")</f>
        <v/>
      </c>
      <c r="E47" s="17">
        <f>IFERROR(IF(INDEX(Tasks!$F$3:$F$302,MATCH(SMALL(Engine!$A$2:$A$301,ROWS($A$7:$A47)),Engine!$A$2:$A$301,0))="","",INDEX(Tasks!$F$3:$F$302,MATCH(SMALL(Engine!$A$2:$A$301,ROWS($A$7:$A47)),Engine!$A$2:$A$301,0))),"")</f>
        <v/>
      </c>
      <c r="F47" s="16">
        <f>IF($E47="","",IF($E47&lt;TODAY(),"Overdue",IF($E47=TODAY(),"Due today","Upcoming")))</f>
        <v/>
      </c>
    </row>
    <row r="48">
      <c r="A48" s="16">
        <f>IFERROR(IF(INDEX(Tasks!$A$3:$A$302,MATCH(SMALL(Engine!$A$2:$A$301,ROWS($A$7:$A48)),Engine!$A$2:$A$301,0))="","",INDEX(Tasks!$A$3:$A$302,MATCH(SMALL(Engine!$A$2:$A$301,ROWS($A$7:$A48)),Engine!$A$2:$A$301,0))),"")</f>
        <v/>
      </c>
      <c r="B48" s="16">
        <f>IFERROR(IF(INDEX(Tasks!$B$3:$B$302,MATCH(SMALL(Engine!$A$2:$A$301,ROWS($A$7:$A48)),Engine!$A$2:$A$301,0))="","",INDEX(Tasks!$B$3:$B$302,MATCH(SMALL(Engine!$A$2:$A$301,ROWS($A$7:$A48)),Engine!$A$2:$A$301,0))),"")</f>
        <v/>
      </c>
      <c r="C48" s="16">
        <f>IFERROR(IF(INDEX(Tasks!$C$3:$C$302,MATCH(SMALL(Engine!$A$2:$A$301,ROWS($A$7:$A48)),Engine!$A$2:$A$301,0))="","",INDEX(Tasks!$C$3:$C$302,MATCH(SMALL(Engine!$A$2:$A$301,ROWS($A$7:$A48)),Engine!$A$2:$A$301,0))),"")</f>
        <v/>
      </c>
      <c r="D48" s="16">
        <f>IFERROR(IF(INDEX(Tasks!$D$3:$D$302,MATCH(SMALL(Engine!$A$2:$A$301,ROWS($A$7:$A48)),Engine!$A$2:$A$301,0))="","",INDEX(Tasks!$D$3:$D$302,MATCH(SMALL(Engine!$A$2:$A$301,ROWS($A$7:$A48)),Engine!$A$2:$A$301,0))),"")</f>
        <v/>
      </c>
      <c r="E48" s="17">
        <f>IFERROR(IF(INDEX(Tasks!$F$3:$F$302,MATCH(SMALL(Engine!$A$2:$A$301,ROWS($A$7:$A48)),Engine!$A$2:$A$301,0))="","",INDEX(Tasks!$F$3:$F$302,MATCH(SMALL(Engine!$A$2:$A$301,ROWS($A$7:$A48)),Engine!$A$2:$A$301,0))),"")</f>
        <v/>
      </c>
      <c r="F48" s="16">
        <f>IF($E48="","",IF($E48&lt;TODAY(),"Overdue",IF($E48=TODAY(),"Due today","Upcoming")))</f>
        <v/>
      </c>
    </row>
    <row r="49">
      <c r="A49" s="16">
        <f>IFERROR(IF(INDEX(Tasks!$A$3:$A$302,MATCH(SMALL(Engine!$A$2:$A$301,ROWS($A$7:$A49)),Engine!$A$2:$A$301,0))="","",INDEX(Tasks!$A$3:$A$302,MATCH(SMALL(Engine!$A$2:$A$301,ROWS($A$7:$A49)),Engine!$A$2:$A$301,0))),"")</f>
        <v/>
      </c>
      <c r="B49" s="16">
        <f>IFERROR(IF(INDEX(Tasks!$B$3:$B$302,MATCH(SMALL(Engine!$A$2:$A$301,ROWS($A$7:$A49)),Engine!$A$2:$A$301,0))="","",INDEX(Tasks!$B$3:$B$302,MATCH(SMALL(Engine!$A$2:$A$301,ROWS($A$7:$A49)),Engine!$A$2:$A$301,0))),"")</f>
        <v/>
      </c>
      <c r="C49" s="16">
        <f>IFERROR(IF(INDEX(Tasks!$C$3:$C$302,MATCH(SMALL(Engine!$A$2:$A$301,ROWS($A$7:$A49)),Engine!$A$2:$A$301,0))="","",INDEX(Tasks!$C$3:$C$302,MATCH(SMALL(Engine!$A$2:$A$301,ROWS($A$7:$A49)),Engine!$A$2:$A$301,0))),"")</f>
        <v/>
      </c>
      <c r="D49" s="16">
        <f>IFERROR(IF(INDEX(Tasks!$D$3:$D$302,MATCH(SMALL(Engine!$A$2:$A$301,ROWS($A$7:$A49)),Engine!$A$2:$A$301,0))="","",INDEX(Tasks!$D$3:$D$302,MATCH(SMALL(Engine!$A$2:$A$301,ROWS($A$7:$A49)),Engine!$A$2:$A$301,0))),"")</f>
        <v/>
      </c>
      <c r="E49" s="17">
        <f>IFERROR(IF(INDEX(Tasks!$F$3:$F$302,MATCH(SMALL(Engine!$A$2:$A$301,ROWS($A$7:$A49)),Engine!$A$2:$A$301,0))="","",INDEX(Tasks!$F$3:$F$302,MATCH(SMALL(Engine!$A$2:$A$301,ROWS($A$7:$A49)),Engine!$A$2:$A$301,0))),"")</f>
        <v/>
      </c>
      <c r="F49" s="16">
        <f>IF($E49="","",IF($E49&lt;TODAY(),"Overdue",IF($E49=TODAY(),"Due today","Upcoming")))</f>
        <v/>
      </c>
    </row>
    <row r="50">
      <c r="A50" s="16">
        <f>IFERROR(IF(INDEX(Tasks!$A$3:$A$302,MATCH(SMALL(Engine!$A$2:$A$301,ROWS($A$7:$A50)),Engine!$A$2:$A$301,0))="","",INDEX(Tasks!$A$3:$A$302,MATCH(SMALL(Engine!$A$2:$A$301,ROWS($A$7:$A50)),Engine!$A$2:$A$301,0))),"")</f>
        <v/>
      </c>
      <c r="B50" s="16">
        <f>IFERROR(IF(INDEX(Tasks!$B$3:$B$302,MATCH(SMALL(Engine!$A$2:$A$301,ROWS($A$7:$A50)),Engine!$A$2:$A$301,0))="","",INDEX(Tasks!$B$3:$B$302,MATCH(SMALL(Engine!$A$2:$A$301,ROWS($A$7:$A50)),Engine!$A$2:$A$301,0))),"")</f>
        <v/>
      </c>
      <c r="C50" s="16">
        <f>IFERROR(IF(INDEX(Tasks!$C$3:$C$302,MATCH(SMALL(Engine!$A$2:$A$301,ROWS($A$7:$A50)),Engine!$A$2:$A$301,0))="","",INDEX(Tasks!$C$3:$C$302,MATCH(SMALL(Engine!$A$2:$A$301,ROWS($A$7:$A50)),Engine!$A$2:$A$301,0))),"")</f>
        <v/>
      </c>
      <c r="D50" s="16">
        <f>IFERROR(IF(INDEX(Tasks!$D$3:$D$302,MATCH(SMALL(Engine!$A$2:$A$301,ROWS($A$7:$A50)),Engine!$A$2:$A$301,0))="","",INDEX(Tasks!$D$3:$D$302,MATCH(SMALL(Engine!$A$2:$A$301,ROWS($A$7:$A50)),Engine!$A$2:$A$301,0))),"")</f>
        <v/>
      </c>
      <c r="E50" s="17">
        <f>IFERROR(IF(INDEX(Tasks!$F$3:$F$302,MATCH(SMALL(Engine!$A$2:$A$301,ROWS($A$7:$A50)),Engine!$A$2:$A$301,0))="","",INDEX(Tasks!$F$3:$F$302,MATCH(SMALL(Engine!$A$2:$A$301,ROWS($A$7:$A50)),Engine!$A$2:$A$301,0))),"")</f>
        <v/>
      </c>
      <c r="F50" s="16">
        <f>IF($E50="","",IF($E50&lt;TODAY(),"Overdue",IF($E50=TODAY(),"Due today","Upcoming")))</f>
        <v/>
      </c>
    </row>
    <row r="51">
      <c r="A51" s="16">
        <f>IFERROR(IF(INDEX(Tasks!$A$3:$A$302,MATCH(SMALL(Engine!$A$2:$A$301,ROWS($A$7:$A51)),Engine!$A$2:$A$301,0))="","",INDEX(Tasks!$A$3:$A$302,MATCH(SMALL(Engine!$A$2:$A$301,ROWS($A$7:$A51)),Engine!$A$2:$A$301,0))),"")</f>
        <v/>
      </c>
      <c r="B51" s="16">
        <f>IFERROR(IF(INDEX(Tasks!$B$3:$B$302,MATCH(SMALL(Engine!$A$2:$A$301,ROWS($A$7:$A51)),Engine!$A$2:$A$301,0))="","",INDEX(Tasks!$B$3:$B$302,MATCH(SMALL(Engine!$A$2:$A$301,ROWS($A$7:$A51)),Engine!$A$2:$A$301,0))),"")</f>
        <v/>
      </c>
      <c r="C51" s="16">
        <f>IFERROR(IF(INDEX(Tasks!$C$3:$C$302,MATCH(SMALL(Engine!$A$2:$A$301,ROWS($A$7:$A51)),Engine!$A$2:$A$301,0))="","",INDEX(Tasks!$C$3:$C$302,MATCH(SMALL(Engine!$A$2:$A$301,ROWS($A$7:$A51)),Engine!$A$2:$A$301,0))),"")</f>
        <v/>
      </c>
      <c r="D51" s="16">
        <f>IFERROR(IF(INDEX(Tasks!$D$3:$D$302,MATCH(SMALL(Engine!$A$2:$A$301,ROWS($A$7:$A51)),Engine!$A$2:$A$301,0))="","",INDEX(Tasks!$D$3:$D$302,MATCH(SMALL(Engine!$A$2:$A$301,ROWS($A$7:$A51)),Engine!$A$2:$A$301,0))),"")</f>
        <v/>
      </c>
      <c r="E51" s="17">
        <f>IFERROR(IF(INDEX(Tasks!$F$3:$F$302,MATCH(SMALL(Engine!$A$2:$A$301,ROWS($A$7:$A51)),Engine!$A$2:$A$301,0))="","",INDEX(Tasks!$F$3:$F$302,MATCH(SMALL(Engine!$A$2:$A$301,ROWS($A$7:$A51)),Engine!$A$2:$A$301,0))),"")</f>
        <v/>
      </c>
      <c r="F51" s="16">
        <f>IF($E51="","",IF($E51&lt;TODAY(),"Overdue",IF($E51=TODAY(),"Due today","Upcoming")))</f>
        <v/>
      </c>
    </row>
    <row r="52">
      <c r="A52" s="16">
        <f>IFERROR(IF(INDEX(Tasks!$A$3:$A$302,MATCH(SMALL(Engine!$A$2:$A$301,ROWS($A$7:$A52)),Engine!$A$2:$A$301,0))="","",INDEX(Tasks!$A$3:$A$302,MATCH(SMALL(Engine!$A$2:$A$301,ROWS($A$7:$A52)),Engine!$A$2:$A$301,0))),"")</f>
        <v/>
      </c>
      <c r="B52" s="16">
        <f>IFERROR(IF(INDEX(Tasks!$B$3:$B$302,MATCH(SMALL(Engine!$A$2:$A$301,ROWS($A$7:$A52)),Engine!$A$2:$A$301,0))="","",INDEX(Tasks!$B$3:$B$302,MATCH(SMALL(Engine!$A$2:$A$301,ROWS($A$7:$A52)),Engine!$A$2:$A$301,0))),"")</f>
        <v/>
      </c>
      <c r="C52" s="16">
        <f>IFERROR(IF(INDEX(Tasks!$C$3:$C$302,MATCH(SMALL(Engine!$A$2:$A$301,ROWS($A$7:$A52)),Engine!$A$2:$A$301,0))="","",INDEX(Tasks!$C$3:$C$302,MATCH(SMALL(Engine!$A$2:$A$301,ROWS($A$7:$A52)),Engine!$A$2:$A$301,0))),"")</f>
        <v/>
      </c>
      <c r="D52" s="16">
        <f>IFERROR(IF(INDEX(Tasks!$D$3:$D$302,MATCH(SMALL(Engine!$A$2:$A$301,ROWS($A$7:$A52)),Engine!$A$2:$A$301,0))="","",INDEX(Tasks!$D$3:$D$302,MATCH(SMALL(Engine!$A$2:$A$301,ROWS($A$7:$A52)),Engine!$A$2:$A$301,0))),"")</f>
        <v/>
      </c>
      <c r="E52" s="17">
        <f>IFERROR(IF(INDEX(Tasks!$F$3:$F$302,MATCH(SMALL(Engine!$A$2:$A$301,ROWS($A$7:$A52)),Engine!$A$2:$A$301,0))="","",INDEX(Tasks!$F$3:$F$302,MATCH(SMALL(Engine!$A$2:$A$301,ROWS($A$7:$A52)),Engine!$A$2:$A$301,0))),"")</f>
        <v/>
      </c>
      <c r="F52" s="16">
        <f>IF($E52="","",IF($E52&lt;TODAY(),"Overdue",IF($E52=TODAY(),"Due today","Upcoming")))</f>
        <v/>
      </c>
    </row>
    <row r="53">
      <c r="A53" s="16">
        <f>IFERROR(IF(INDEX(Tasks!$A$3:$A$302,MATCH(SMALL(Engine!$A$2:$A$301,ROWS($A$7:$A53)),Engine!$A$2:$A$301,0))="","",INDEX(Tasks!$A$3:$A$302,MATCH(SMALL(Engine!$A$2:$A$301,ROWS($A$7:$A53)),Engine!$A$2:$A$301,0))),"")</f>
        <v/>
      </c>
      <c r="B53" s="16">
        <f>IFERROR(IF(INDEX(Tasks!$B$3:$B$302,MATCH(SMALL(Engine!$A$2:$A$301,ROWS($A$7:$A53)),Engine!$A$2:$A$301,0))="","",INDEX(Tasks!$B$3:$B$302,MATCH(SMALL(Engine!$A$2:$A$301,ROWS($A$7:$A53)),Engine!$A$2:$A$301,0))),"")</f>
        <v/>
      </c>
      <c r="C53" s="16">
        <f>IFERROR(IF(INDEX(Tasks!$C$3:$C$302,MATCH(SMALL(Engine!$A$2:$A$301,ROWS($A$7:$A53)),Engine!$A$2:$A$301,0))="","",INDEX(Tasks!$C$3:$C$302,MATCH(SMALL(Engine!$A$2:$A$301,ROWS($A$7:$A53)),Engine!$A$2:$A$301,0))),"")</f>
        <v/>
      </c>
      <c r="D53" s="16">
        <f>IFERROR(IF(INDEX(Tasks!$D$3:$D$302,MATCH(SMALL(Engine!$A$2:$A$301,ROWS($A$7:$A53)),Engine!$A$2:$A$301,0))="","",INDEX(Tasks!$D$3:$D$302,MATCH(SMALL(Engine!$A$2:$A$301,ROWS($A$7:$A53)),Engine!$A$2:$A$301,0))),"")</f>
        <v/>
      </c>
      <c r="E53" s="17">
        <f>IFERROR(IF(INDEX(Tasks!$F$3:$F$302,MATCH(SMALL(Engine!$A$2:$A$301,ROWS($A$7:$A53)),Engine!$A$2:$A$301,0))="","",INDEX(Tasks!$F$3:$F$302,MATCH(SMALL(Engine!$A$2:$A$301,ROWS($A$7:$A53)),Engine!$A$2:$A$301,0))),"")</f>
        <v/>
      </c>
      <c r="F53" s="16">
        <f>IF($E53="","",IF($E53&lt;TODAY(),"Overdue",IF($E53=TODAY(),"Due today","Upcoming")))</f>
        <v/>
      </c>
    </row>
    <row r="54">
      <c r="A54" s="16">
        <f>IFERROR(IF(INDEX(Tasks!$A$3:$A$302,MATCH(SMALL(Engine!$A$2:$A$301,ROWS($A$7:$A54)),Engine!$A$2:$A$301,0))="","",INDEX(Tasks!$A$3:$A$302,MATCH(SMALL(Engine!$A$2:$A$301,ROWS($A$7:$A54)),Engine!$A$2:$A$301,0))),"")</f>
        <v/>
      </c>
      <c r="B54" s="16">
        <f>IFERROR(IF(INDEX(Tasks!$B$3:$B$302,MATCH(SMALL(Engine!$A$2:$A$301,ROWS($A$7:$A54)),Engine!$A$2:$A$301,0))="","",INDEX(Tasks!$B$3:$B$302,MATCH(SMALL(Engine!$A$2:$A$301,ROWS($A$7:$A54)),Engine!$A$2:$A$301,0))),"")</f>
        <v/>
      </c>
      <c r="C54" s="16">
        <f>IFERROR(IF(INDEX(Tasks!$C$3:$C$302,MATCH(SMALL(Engine!$A$2:$A$301,ROWS($A$7:$A54)),Engine!$A$2:$A$301,0))="","",INDEX(Tasks!$C$3:$C$302,MATCH(SMALL(Engine!$A$2:$A$301,ROWS($A$7:$A54)),Engine!$A$2:$A$301,0))),"")</f>
        <v/>
      </c>
      <c r="D54" s="16">
        <f>IFERROR(IF(INDEX(Tasks!$D$3:$D$302,MATCH(SMALL(Engine!$A$2:$A$301,ROWS($A$7:$A54)),Engine!$A$2:$A$301,0))="","",INDEX(Tasks!$D$3:$D$302,MATCH(SMALL(Engine!$A$2:$A$301,ROWS($A$7:$A54)),Engine!$A$2:$A$301,0))),"")</f>
        <v/>
      </c>
      <c r="E54" s="17">
        <f>IFERROR(IF(INDEX(Tasks!$F$3:$F$302,MATCH(SMALL(Engine!$A$2:$A$301,ROWS($A$7:$A54)),Engine!$A$2:$A$301,0))="","",INDEX(Tasks!$F$3:$F$302,MATCH(SMALL(Engine!$A$2:$A$301,ROWS($A$7:$A54)),Engine!$A$2:$A$301,0))),"")</f>
        <v/>
      </c>
      <c r="F54" s="16">
        <f>IF($E54="","",IF($E54&lt;TODAY(),"Overdue",IF($E54=TODAY(),"Due today","Upcoming")))</f>
        <v/>
      </c>
    </row>
    <row r="55">
      <c r="A55" s="16">
        <f>IFERROR(IF(INDEX(Tasks!$A$3:$A$302,MATCH(SMALL(Engine!$A$2:$A$301,ROWS($A$7:$A55)),Engine!$A$2:$A$301,0))="","",INDEX(Tasks!$A$3:$A$302,MATCH(SMALL(Engine!$A$2:$A$301,ROWS($A$7:$A55)),Engine!$A$2:$A$301,0))),"")</f>
        <v/>
      </c>
      <c r="B55" s="16">
        <f>IFERROR(IF(INDEX(Tasks!$B$3:$B$302,MATCH(SMALL(Engine!$A$2:$A$301,ROWS($A$7:$A55)),Engine!$A$2:$A$301,0))="","",INDEX(Tasks!$B$3:$B$302,MATCH(SMALL(Engine!$A$2:$A$301,ROWS($A$7:$A55)),Engine!$A$2:$A$301,0))),"")</f>
        <v/>
      </c>
      <c r="C55" s="16">
        <f>IFERROR(IF(INDEX(Tasks!$C$3:$C$302,MATCH(SMALL(Engine!$A$2:$A$301,ROWS($A$7:$A55)),Engine!$A$2:$A$301,0))="","",INDEX(Tasks!$C$3:$C$302,MATCH(SMALL(Engine!$A$2:$A$301,ROWS($A$7:$A55)),Engine!$A$2:$A$301,0))),"")</f>
        <v/>
      </c>
      <c r="D55" s="16">
        <f>IFERROR(IF(INDEX(Tasks!$D$3:$D$302,MATCH(SMALL(Engine!$A$2:$A$301,ROWS($A$7:$A55)),Engine!$A$2:$A$301,0))="","",INDEX(Tasks!$D$3:$D$302,MATCH(SMALL(Engine!$A$2:$A$301,ROWS($A$7:$A55)),Engine!$A$2:$A$301,0))),"")</f>
        <v/>
      </c>
      <c r="E55" s="17">
        <f>IFERROR(IF(INDEX(Tasks!$F$3:$F$302,MATCH(SMALL(Engine!$A$2:$A$301,ROWS($A$7:$A55)),Engine!$A$2:$A$301,0))="","",INDEX(Tasks!$F$3:$F$302,MATCH(SMALL(Engine!$A$2:$A$301,ROWS($A$7:$A55)),Engine!$A$2:$A$301,0))),"")</f>
        <v/>
      </c>
      <c r="F55" s="16">
        <f>IF($E55="","",IF($E55&lt;TODAY(),"Overdue",IF($E55=TODAY(),"Due today","Upcoming")))</f>
        <v/>
      </c>
    </row>
    <row r="56">
      <c r="A56" s="16">
        <f>IFERROR(IF(INDEX(Tasks!$A$3:$A$302,MATCH(SMALL(Engine!$A$2:$A$301,ROWS($A$7:$A56)),Engine!$A$2:$A$301,0))="","",INDEX(Tasks!$A$3:$A$302,MATCH(SMALL(Engine!$A$2:$A$301,ROWS($A$7:$A56)),Engine!$A$2:$A$301,0))),"")</f>
        <v/>
      </c>
      <c r="B56" s="16">
        <f>IFERROR(IF(INDEX(Tasks!$B$3:$B$302,MATCH(SMALL(Engine!$A$2:$A$301,ROWS($A$7:$A56)),Engine!$A$2:$A$301,0))="","",INDEX(Tasks!$B$3:$B$302,MATCH(SMALL(Engine!$A$2:$A$301,ROWS($A$7:$A56)),Engine!$A$2:$A$301,0))),"")</f>
        <v/>
      </c>
      <c r="C56" s="16">
        <f>IFERROR(IF(INDEX(Tasks!$C$3:$C$302,MATCH(SMALL(Engine!$A$2:$A$301,ROWS($A$7:$A56)),Engine!$A$2:$A$301,0))="","",INDEX(Tasks!$C$3:$C$302,MATCH(SMALL(Engine!$A$2:$A$301,ROWS($A$7:$A56)),Engine!$A$2:$A$301,0))),"")</f>
        <v/>
      </c>
      <c r="D56" s="16">
        <f>IFERROR(IF(INDEX(Tasks!$D$3:$D$302,MATCH(SMALL(Engine!$A$2:$A$301,ROWS($A$7:$A56)),Engine!$A$2:$A$301,0))="","",INDEX(Tasks!$D$3:$D$302,MATCH(SMALL(Engine!$A$2:$A$301,ROWS($A$7:$A56)),Engine!$A$2:$A$301,0))),"")</f>
        <v/>
      </c>
      <c r="E56" s="17">
        <f>IFERROR(IF(INDEX(Tasks!$F$3:$F$302,MATCH(SMALL(Engine!$A$2:$A$301,ROWS($A$7:$A56)),Engine!$A$2:$A$301,0))="","",INDEX(Tasks!$F$3:$F$302,MATCH(SMALL(Engine!$A$2:$A$301,ROWS($A$7:$A56)),Engine!$A$2:$A$301,0))),"")</f>
        <v/>
      </c>
      <c r="F56" s="16">
        <f>IF($E56="","",IF($E56&lt;TODAY(),"Overdue",IF($E56=TODAY(),"Due today","Upcoming")))</f>
        <v/>
      </c>
    </row>
    <row r="57">
      <c r="A57" s="16">
        <f>IFERROR(IF(INDEX(Tasks!$A$3:$A$302,MATCH(SMALL(Engine!$A$2:$A$301,ROWS($A$7:$A57)),Engine!$A$2:$A$301,0))="","",INDEX(Tasks!$A$3:$A$302,MATCH(SMALL(Engine!$A$2:$A$301,ROWS($A$7:$A57)),Engine!$A$2:$A$301,0))),"")</f>
        <v/>
      </c>
      <c r="B57" s="16">
        <f>IFERROR(IF(INDEX(Tasks!$B$3:$B$302,MATCH(SMALL(Engine!$A$2:$A$301,ROWS($A$7:$A57)),Engine!$A$2:$A$301,0))="","",INDEX(Tasks!$B$3:$B$302,MATCH(SMALL(Engine!$A$2:$A$301,ROWS($A$7:$A57)),Engine!$A$2:$A$301,0))),"")</f>
        <v/>
      </c>
      <c r="C57" s="16">
        <f>IFERROR(IF(INDEX(Tasks!$C$3:$C$302,MATCH(SMALL(Engine!$A$2:$A$301,ROWS($A$7:$A57)),Engine!$A$2:$A$301,0))="","",INDEX(Tasks!$C$3:$C$302,MATCH(SMALL(Engine!$A$2:$A$301,ROWS($A$7:$A57)),Engine!$A$2:$A$301,0))),"")</f>
        <v/>
      </c>
      <c r="D57" s="16">
        <f>IFERROR(IF(INDEX(Tasks!$D$3:$D$302,MATCH(SMALL(Engine!$A$2:$A$301,ROWS($A$7:$A57)),Engine!$A$2:$A$301,0))="","",INDEX(Tasks!$D$3:$D$302,MATCH(SMALL(Engine!$A$2:$A$301,ROWS($A$7:$A57)),Engine!$A$2:$A$301,0))),"")</f>
        <v/>
      </c>
      <c r="E57" s="17">
        <f>IFERROR(IF(INDEX(Tasks!$F$3:$F$302,MATCH(SMALL(Engine!$A$2:$A$301,ROWS($A$7:$A57)),Engine!$A$2:$A$301,0))="","",INDEX(Tasks!$F$3:$F$302,MATCH(SMALL(Engine!$A$2:$A$301,ROWS($A$7:$A57)),Engine!$A$2:$A$301,0))),"")</f>
        <v/>
      </c>
      <c r="F57" s="16">
        <f>IF($E57="","",IF($E57&lt;TODAY(),"Overdue",IF($E57=TODAY(),"Due today","Upcoming")))</f>
        <v/>
      </c>
    </row>
    <row r="58">
      <c r="A58" s="16">
        <f>IFERROR(IF(INDEX(Tasks!$A$3:$A$302,MATCH(SMALL(Engine!$A$2:$A$301,ROWS($A$7:$A58)),Engine!$A$2:$A$301,0))="","",INDEX(Tasks!$A$3:$A$302,MATCH(SMALL(Engine!$A$2:$A$301,ROWS($A$7:$A58)),Engine!$A$2:$A$301,0))),"")</f>
        <v/>
      </c>
      <c r="B58" s="16">
        <f>IFERROR(IF(INDEX(Tasks!$B$3:$B$302,MATCH(SMALL(Engine!$A$2:$A$301,ROWS($A$7:$A58)),Engine!$A$2:$A$301,0))="","",INDEX(Tasks!$B$3:$B$302,MATCH(SMALL(Engine!$A$2:$A$301,ROWS($A$7:$A58)),Engine!$A$2:$A$301,0))),"")</f>
        <v/>
      </c>
      <c r="C58" s="16">
        <f>IFERROR(IF(INDEX(Tasks!$C$3:$C$302,MATCH(SMALL(Engine!$A$2:$A$301,ROWS($A$7:$A58)),Engine!$A$2:$A$301,0))="","",INDEX(Tasks!$C$3:$C$302,MATCH(SMALL(Engine!$A$2:$A$301,ROWS($A$7:$A58)),Engine!$A$2:$A$301,0))),"")</f>
        <v/>
      </c>
      <c r="D58" s="16">
        <f>IFERROR(IF(INDEX(Tasks!$D$3:$D$302,MATCH(SMALL(Engine!$A$2:$A$301,ROWS($A$7:$A58)),Engine!$A$2:$A$301,0))="","",INDEX(Tasks!$D$3:$D$302,MATCH(SMALL(Engine!$A$2:$A$301,ROWS($A$7:$A58)),Engine!$A$2:$A$301,0))),"")</f>
        <v/>
      </c>
      <c r="E58" s="17">
        <f>IFERROR(IF(INDEX(Tasks!$F$3:$F$302,MATCH(SMALL(Engine!$A$2:$A$301,ROWS($A$7:$A58)),Engine!$A$2:$A$301,0))="","",INDEX(Tasks!$F$3:$F$302,MATCH(SMALL(Engine!$A$2:$A$301,ROWS($A$7:$A58)),Engine!$A$2:$A$301,0))),"")</f>
        <v/>
      </c>
      <c r="F58" s="16">
        <f>IF($E58="","",IF($E58&lt;TODAY(),"Overdue",IF($E58=TODAY(),"Due today","Upcoming")))</f>
        <v/>
      </c>
    </row>
    <row r="59">
      <c r="A59" s="16">
        <f>IFERROR(IF(INDEX(Tasks!$A$3:$A$302,MATCH(SMALL(Engine!$A$2:$A$301,ROWS($A$7:$A59)),Engine!$A$2:$A$301,0))="","",INDEX(Tasks!$A$3:$A$302,MATCH(SMALL(Engine!$A$2:$A$301,ROWS($A$7:$A59)),Engine!$A$2:$A$301,0))),"")</f>
        <v/>
      </c>
      <c r="B59" s="16">
        <f>IFERROR(IF(INDEX(Tasks!$B$3:$B$302,MATCH(SMALL(Engine!$A$2:$A$301,ROWS($A$7:$A59)),Engine!$A$2:$A$301,0))="","",INDEX(Tasks!$B$3:$B$302,MATCH(SMALL(Engine!$A$2:$A$301,ROWS($A$7:$A59)),Engine!$A$2:$A$301,0))),"")</f>
        <v/>
      </c>
      <c r="C59" s="16">
        <f>IFERROR(IF(INDEX(Tasks!$C$3:$C$302,MATCH(SMALL(Engine!$A$2:$A$301,ROWS($A$7:$A59)),Engine!$A$2:$A$301,0))="","",INDEX(Tasks!$C$3:$C$302,MATCH(SMALL(Engine!$A$2:$A$301,ROWS($A$7:$A59)),Engine!$A$2:$A$301,0))),"")</f>
        <v/>
      </c>
      <c r="D59" s="16">
        <f>IFERROR(IF(INDEX(Tasks!$D$3:$D$302,MATCH(SMALL(Engine!$A$2:$A$301,ROWS($A$7:$A59)),Engine!$A$2:$A$301,0))="","",INDEX(Tasks!$D$3:$D$302,MATCH(SMALL(Engine!$A$2:$A$301,ROWS($A$7:$A59)),Engine!$A$2:$A$301,0))),"")</f>
        <v/>
      </c>
      <c r="E59" s="17">
        <f>IFERROR(IF(INDEX(Tasks!$F$3:$F$302,MATCH(SMALL(Engine!$A$2:$A$301,ROWS($A$7:$A59)),Engine!$A$2:$A$301,0))="","",INDEX(Tasks!$F$3:$F$302,MATCH(SMALL(Engine!$A$2:$A$301,ROWS($A$7:$A59)),Engine!$A$2:$A$301,0))),"")</f>
        <v/>
      </c>
      <c r="F59" s="16">
        <f>IF($E59="","",IF($E59&lt;TODAY(),"Overdue",IF($E59=TODAY(),"Due today","Upcoming")))</f>
        <v/>
      </c>
    </row>
    <row r="60">
      <c r="A60" s="16">
        <f>IFERROR(IF(INDEX(Tasks!$A$3:$A$302,MATCH(SMALL(Engine!$A$2:$A$301,ROWS($A$7:$A60)),Engine!$A$2:$A$301,0))="","",INDEX(Tasks!$A$3:$A$302,MATCH(SMALL(Engine!$A$2:$A$301,ROWS($A$7:$A60)),Engine!$A$2:$A$301,0))),"")</f>
        <v/>
      </c>
      <c r="B60" s="16">
        <f>IFERROR(IF(INDEX(Tasks!$B$3:$B$302,MATCH(SMALL(Engine!$A$2:$A$301,ROWS($A$7:$A60)),Engine!$A$2:$A$301,0))="","",INDEX(Tasks!$B$3:$B$302,MATCH(SMALL(Engine!$A$2:$A$301,ROWS($A$7:$A60)),Engine!$A$2:$A$301,0))),"")</f>
        <v/>
      </c>
      <c r="C60" s="16">
        <f>IFERROR(IF(INDEX(Tasks!$C$3:$C$302,MATCH(SMALL(Engine!$A$2:$A$301,ROWS($A$7:$A60)),Engine!$A$2:$A$301,0))="","",INDEX(Tasks!$C$3:$C$302,MATCH(SMALL(Engine!$A$2:$A$301,ROWS($A$7:$A60)),Engine!$A$2:$A$301,0))),"")</f>
        <v/>
      </c>
      <c r="D60" s="16">
        <f>IFERROR(IF(INDEX(Tasks!$D$3:$D$302,MATCH(SMALL(Engine!$A$2:$A$301,ROWS($A$7:$A60)),Engine!$A$2:$A$301,0))="","",INDEX(Tasks!$D$3:$D$302,MATCH(SMALL(Engine!$A$2:$A$301,ROWS($A$7:$A60)),Engine!$A$2:$A$301,0))),"")</f>
        <v/>
      </c>
      <c r="E60" s="17">
        <f>IFERROR(IF(INDEX(Tasks!$F$3:$F$302,MATCH(SMALL(Engine!$A$2:$A$301,ROWS($A$7:$A60)),Engine!$A$2:$A$301,0))="","",INDEX(Tasks!$F$3:$F$302,MATCH(SMALL(Engine!$A$2:$A$301,ROWS($A$7:$A60)),Engine!$A$2:$A$301,0))),"")</f>
        <v/>
      </c>
      <c r="F60" s="16">
        <f>IF($E60="","",IF($E60&lt;TODAY(),"Overdue",IF($E60=TODAY(),"Due today","Upcoming")))</f>
        <v/>
      </c>
    </row>
    <row r="61">
      <c r="A61" s="16">
        <f>IFERROR(IF(INDEX(Tasks!$A$3:$A$302,MATCH(SMALL(Engine!$A$2:$A$301,ROWS($A$7:$A61)),Engine!$A$2:$A$301,0))="","",INDEX(Tasks!$A$3:$A$302,MATCH(SMALL(Engine!$A$2:$A$301,ROWS($A$7:$A61)),Engine!$A$2:$A$301,0))),"")</f>
        <v/>
      </c>
      <c r="B61" s="16">
        <f>IFERROR(IF(INDEX(Tasks!$B$3:$B$302,MATCH(SMALL(Engine!$A$2:$A$301,ROWS($A$7:$A61)),Engine!$A$2:$A$301,0))="","",INDEX(Tasks!$B$3:$B$302,MATCH(SMALL(Engine!$A$2:$A$301,ROWS($A$7:$A61)),Engine!$A$2:$A$301,0))),"")</f>
        <v/>
      </c>
      <c r="C61" s="16">
        <f>IFERROR(IF(INDEX(Tasks!$C$3:$C$302,MATCH(SMALL(Engine!$A$2:$A$301,ROWS($A$7:$A61)),Engine!$A$2:$A$301,0))="","",INDEX(Tasks!$C$3:$C$302,MATCH(SMALL(Engine!$A$2:$A$301,ROWS($A$7:$A61)),Engine!$A$2:$A$301,0))),"")</f>
        <v/>
      </c>
      <c r="D61" s="16">
        <f>IFERROR(IF(INDEX(Tasks!$D$3:$D$302,MATCH(SMALL(Engine!$A$2:$A$301,ROWS($A$7:$A61)),Engine!$A$2:$A$301,0))="","",INDEX(Tasks!$D$3:$D$302,MATCH(SMALL(Engine!$A$2:$A$301,ROWS($A$7:$A61)),Engine!$A$2:$A$301,0))),"")</f>
        <v/>
      </c>
      <c r="E61" s="17">
        <f>IFERROR(IF(INDEX(Tasks!$F$3:$F$302,MATCH(SMALL(Engine!$A$2:$A$301,ROWS($A$7:$A61)),Engine!$A$2:$A$301,0))="","",INDEX(Tasks!$F$3:$F$302,MATCH(SMALL(Engine!$A$2:$A$301,ROWS($A$7:$A61)),Engine!$A$2:$A$301,0))),"")</f>
        <v/>
      </c>
      <c r="F61" s="16">
        <f>IF($E61="","",IF($E61&lt;TODAY(),"Overdue",IF($E61=TODAY(),"Due today","Upcoming")))</f>
        <v/>
      </c>
    </row>
    <row r="62">
      <c r="A62" s="16">
        <f>IFERROR(IF(INDEX(Tasks!$A$3:$A$302,MATCH(SMALL(Engine!$A$2:$A$301,ROWS($A$7:$A62)),Engine!$A$2:$A$301,0))="","",INDEX(Tasks!$A$3:$A$302,MATCH(SMALL(Engine!$A$2:$A$301,ROWS($A$7:$A62)),Engine!$A$2:$A$301,0))),"")</f>
        <v/>
      </c>
      <c r="B62" s="16">
        <f>IFERROR(IF(INDEX(Tasks!$B$3:$B$302,MATCH(SMALL(Engine!$A$2:$A$301,ROWS($A$7:$A62)),Engine!$A$2:$A$301,0))="","",INDEX(Tasks!$B$3:$B$302,MATCH(SMALL(Engine!$A$2:$A$301,ROWS($A$7:$A62)),Engine!$A$2:$A$301,0))),"")</f>
        <v/>
      </c>
      <c r="C62" s="16">
        <f>IFERROR(IF(INDEX(Tasks!$C$3:$C$302,MATCH(SMALL(Engine!$A$2:$A$301,ROWS($A$7:$A62)),Engine!$A$2:$A$301,0))="","",INDEX(Tasks!$C$3:$C$302,MATCH(SMALL(Engine!$A$2:$A$301,ROWS($A$7:$A62)),Engine!$A$2:$A$301,0))),"")</f>
        <v/>
      </c>
      <c r="D62" s="16">
        <f>IFERROR(IF(INDEX(Tasks!$D$3:$D$302,MATCH(SMALL(Engine!$A$2:$A$301,ROWS($A$7:$A62)),Engine!$A$2:$A$301,0))="","",INDEX(Tasks!$D$3:$D$302,MATCH(SMALL(Engine!$A$2:$A$301,ROWS($A$7:$A62)),Engine!$A$2:$A$301,0))),"")</f>
        <v/>
      </c>
      <c r="E62" s="17">
        <f>IFERROR(IF(INDEX(Tasks!$F$3:$F$302,MATCH(SMALL(Engine!$A$2:$A$301,ROWS($A$7:$A62)),Engine!$A$2:$A$301,0))="","",INDEX(Tasks!$F$3:$F$302,MATCH(SMALL(Engine!$A$2:$A$301,ROWS($A$7:$A62)),Engine!$A$2:$A$301,0))),"")</f>
        <v/>
      </c>
      <c r="F62" s="16">
        <f>IF($E62="","",IF($E62&lt;TODAY(),"Overdue",IF($E62=TODAY(),"Due today","Upcoming")))</f>
        <v/>
      </c>
    </row>
    <row r="63">
      <c r="A63" s="16">
        <f>IFERROR(IF(INDEX(Tasks!$A$3:$A$302,MATCH(SMALL(Engine!$A$2:$A$301,ROWS($A$7:$A63)),Engine!$A$2:$A$301,0))="","",INDEX(Tasks!$A$3:$A$302,MATCH(SMALL(Engine!$A$2:$A$301,ROWS($A$7:$A63)),Engine!$A$2:$A$301,0))),"")</f>
        <v/>
      </c>
      <c r="B63" s="16">
        <f>IFERROR(IF(INDEX(Tasks!$B$3:$B$302,MATCH(SMALL(Engine!$A$2:$A$301,ROWS($A$7:$A63)),Engine!$A$2:$A$301,0))="","",INDEX(Tasks!$B$3:$B$302,MATCH(SMALL(Engine!$A$2:$A$301,ROWS($A$7:$A63)),Engine!$A$2:$A$301,0))),"")</f>
        <v/>
      </c>
      <c r="C63" s="16">
        <f>IFERROR(IF(INDEX(Tasks!$C$3:$C$302,MATCH(SMALL(Engine!$A$2:$A$301,ROWS($A$7:$A63)),Engine!$A$2:$A$301,0))="","",INDEX(Tasks!$C$3:$C$302,MATCH(SMALL(Engine!$A$2:$A$301,ROWS($A$7:$A63)),Engine!$A$2:$A$301,0))),"")</f>
        <v/>
      </c>
      <c r="D63" s="16">
        <f>IFERROR(IF(INDEX(Tasks!$D$3:$D$302,MATCH(SMALL(Engine!$A$2:$A$301,ROWS($A$7:$A63)),Engine!$A$2:$A$301,0))="","",INDEX(Tasks!$D$3:$D$302,MATCH(SMALL(Engine!$A$2:$A$301,ROWS($A$7:$A63)),Engine!$A$2:$A$301,0))),"")</f>
        <v/>
      </c>
      <c r="E63" s="17">
        <f>IFERROR(IF(INDEX(Tasks!$F$3:$F$302,MATCH(SMALL(Engine!$A$2:$A$301,ROWS($A$7:$A63)),Engine!$A$2:$A$301,0))="","",INDEX(Tasks!$F$3:$F$302,MATCH(SMALL(Engine!$A$2:$A$301,ROWS($A$7:$A63)),Engine!$A$2:$A$301,0))),"")</f>
        <v/>
      </c>
      <c r="F63" s="16">
        <f>IF($E63="","",IF($E63&lt;TODAY(),"Overdue",IF($E63=TODAY(),"Due today","Upcoming")))</f>
        <v/>
      </c>
    </row>
    <row r="64">
      <c r="A64" s="16">
        <f>IFERROR(IF(INDEX(Tasks!$A$3:$A$302,MATCH(SMALL(Engine!$A$2:$A$301,ROWS($A$7:$A64)),Engine!$A$2:$A$301,0))="","",INDEX(Tasks!$A$3:$A$302,MATCH(SMALL(Engine!$A$2:$A$301,ROWS($A$7:$A64)),Engine!$A$2:$A$301,0))),"")</f>
        <v/>
      </c>
      <c r="B64" s="16">
        <f>IFERROR(IF(INDEX(Tasks!$B$3:$B$302,MATCH(SMALL(Engine!$A$2:$A$301,ROWS($A$7:$A64)),Engine!$A$2:$A$301,0))="","",INDEX(Tasks!$B$3:$B$302,MATCH(SMALL(Engine!$A$2:$A$301,ROWS($A$7:$A64)),Engine!$A$2:$A$301,0))),"")</f>
        <v/>
      </c>
      <c r="C64" s="16">
        <f>IFERROR(IF(INDEX(Tasks!$C$3:$C$302,MATCH(SMALL(Engine!$A$2:$A$301,ROWS($A$7:$A64)),Engine!$A$2:$A$301,0))="","",INDEX(Tasks!$C$3:$C$302,MATCH(SMALL(Engine!$A$2:$A$301,ROWS($A$7:$A64)),Engine!$A$2:$A$301,0))),"")</f>
        <v/>
      </c>
      <c r="D64" s="16">
        <f>IFERROR(IF(INDEX(Tasks!$D$3:$D$302,MATCH(SMALL(Engine!$A$2:$A$301,ROWS($A$7:$A64)),Engine!$A$2:$A$301,0))="","",INDEX(Tasks!$D$3:$D$302,MATCH(SMALL(Engine!$A$2:$A$301,ROWS($A$7:$A64)),Engine!$A$2:$A$301,0))),"")</f>
        <v/>
      </c>
      <c r="E64" s="17">
        <f>IFERROR(IF(INDEX(Tasks!$F$3:$F$302,MATCH(SMALL(Engine!$A$2:$A$301,ROWS($A$7:$A64)),Engine!$A$2:$A$301,0))="","",INDEX(Tasks!$F$3:$F$302,MATCH(SMALL(Engine!$A$2:$A$301,ROWS($A$7:$A64)),Engine!$A$2:$A$301,0))),"")</f>
        <v/>
      </c>
      <c r="F64" s="16">
        <f>IF($E64="","",IF($E64&lt;TODAY(),"Overdue",IF($E64=TODAY(),"Due today","Upcoming")))</f>
        <v/>
      </c>
    </row>
    <row r="65">
      <c r="A65" s="16">
        <f>IFERROR(IF(INDEX(Tasks!$A$3:$A$302,MATCH(SMALL(Engine!$A$2:$A$301,ROWS($A$7:$A65)),Engine!$A$2:$A$301,0))="","",INDEX(Tasks!$A$3:$A$302,MATCH(SMALL(Engine!$A$2:$A$301,ROWS($A$7:$A65)),Engine!$A$2:$A$301,0))),"")</f>
        <v/>
      </c>
      <c r="B65" s="16">
        <f>IFERROR(IF(INDEX(Tasks!$B$3:$B$302,MATCH(SMALL(Engine!$A$2:$A$301,ROWS($A$7:$A65)),Engine!$A$2:$A$301,0))="","",INDEX(Tasks!$B$3:$B$302,MATCH(SMALL(Engine!$A$2:$A$301,ROWS($A$7:$A65)),Engine!$A$2:$A$301,0))),"")</f>
        <v/>
      </c>
      <c r="C65" s="16">
        <f>IFERROR(IF(INDEX(Tasks!$C$3:$C$302,MATCH(SMALL(Engine!$A$2:$A$301,ROWS($A$7:$A65)),Engine!$A$2:$A$301,0))="","",INDEX(Tasks!$C$3:$C$302,MATCH(SMALL(Engine!$A$2:$A$301,ROWS($A$7:$A65)),Engine!$A$2:$A$301,0))),"")</f>
        <v/>
      </c>
      <c r="D65" s="16">
        <f>IFERROR(IF(INDEX(Tasks!$D$3:$D$302,MATCH(SMALL(Engine!$A$2:$A$301,ROWS($A$7:$A65)),Engine!$A$2:$A$301,0))="","",INDEX(Tasks!$D$3:$D$302,MATCH(SMALL(Engine!$A$2:$A$301,ROWS($A$7:$A65)),Engine!$A$2:$A$301,0))),"")</f>
        <v/>
      </c>
      <c r="E65" s="17">
        <f>IFERROR(IF(INDEX(Tasks!$F$3:$F$302,MATCH(SMALL(Engine!$A$2:$A$301,ROWS($A$7:$A65)),Engine!$A$2:$A$301,0))="","",INDEX(Tasks!$F$3:$F$302,MATCH(SMALL(Engine!$A$2:$A$301,ROWS($A$7:$A65)),Engine!$A$2:$A$301,0))),"")</f>
        <v/>
      </c>
      <c r="F65" s="16">
        <f>IF($E65="","",IF($E65&lt;TODAY(),"Overdue",IF($E65=TODAY(),"Due today","Upcoming")))</f>
        <v/>
      </c>
    </row>
    <row r="66">
      <c r="A66" s="16">
        <f>IFERROR(IF(INDEX(Tasks!$A$3:$A$302,MATCH(SMALL(Engine!$A$2:$A$301,ROWS($A$7:$A66)),Engine!$A$2:$A$301,0))="","",INDEX(Tasks!$A$3:$A$302,MATCH(SMALL(Engine!$A$2:$A$301,ROWS($A$7:$A66)),Engine!$A$2:$A$301,0))),"")</f>
        <v/>
      </c>
      <c r="B66" s="16">
        <f>IFERROR(IF(INDEX(Tasks!$B$3:$B$302,MATCH(SMALL(Engine!$A$2:$A$301,ROWS($A$7:$A66)),Engine!$A$2:$A$301,0))="","",INDEX(Tasks!$B$3:$B$302,MATCH(SMALL(Engine!$A$2:$A$301,ROWS($A$7:$A66)),Engine!$A$2:$A$301,0))),"")</f>
        <v/>
      </c>
      <c r="C66" s="16">
        <f>IFERROR(IF(INDEX(Tasks!$C$3:$C$302,MATCH(SMALL(Engine!$A$2:$A$301,ROWS($A$7:$A66)),Engine!$A$2:$A$301,0))="","",INDEX(Tasks!$C$3:$C$302,MATCH(SMALL(Engine!$A$2:$A$301,ROWS($A$7:$A66)),Engine!$A$2:$A$301,0))),"")</f>
        <v/>
      </c>
      <c r="D66" s="16">
        <f>IFERROR(IF(INDEX(Tasks!$D$3:$D$302,MATCH(SMALL(Engine!$A$2:$A$301,ROWS($A$7:$A66)),Engine!$A$2:$A$301,0))="","",INDEX(Tasks!$D$3:$D$302,MATCH(SMALL(Engine!$A$2:$A$301,ROWS($A$7:$A66)),Engine!$A$2:$A$301,0))),"")</f>
        <v/>
      </c>
      <c r="E66" s="17">
        <f>IFERROR(IF(INDEX(Tasks!$F$3:$F$302,MATCH(SMALL(Engine!$A$2:$A$301,ROWS($A$7:$A66)),Engine!$A$2:$A$301,0))="","",INDEX(Tasks!$F$3:$F$302,MATCH(SMALL(Engine!$A$2:$A$301,ROWS($A$7:$A66)),Engine!$A$2:$A$301,0))),"")</f>
        <v/>
      </c>
      <c r="F66" s="16">
        <f>IF($E66="","",IF($E66&lt;TODAY(),"Overdue",IF($E66=TODAY(),"Due today","Upcoming")))</f>
        <v/>
      </c>
    </row>
    <row r="67">
      <c r="A67" s="16">
        <f>IFERROR(IF(INDEX(Tasks!$A$3:$A$302,MATCH(SMALL(Engine!$A$2:$A$301,ROWS($A$7:$A67)),Engine!$A$2:$A$301,0))="","",INDEX(Tasks!$A$3:$A$302,MATCH(SMALL(Engine!$A$2:$A$301,ROWS($A$7:$A67)),Engine!$A$2:$A$301,0))),"")</f>
        <v/>
      </c>
      <c r="B67" s="16">
        <f>IFERROR(IF(INDEX(Tasks!$B$3:$B$302,MATCH(SMALL(Engine!$A$2:$A$301,ROWS($A$7:$A67)),Engine!$A$2:$A$301,0))="","",INDEX(Tasks!$B$3:$B$302,MATCH(SMALL(Engine!$A$2:$A$301,ROWS($A$7:$A67)),Engine!$A$2:$A$301,0))),"")</f>
        <v/>
      </c>
      <c r="C67" s="16">
        <f>IFERROR(IF(INDEX(Tasks!$C$3:$C$302,MATCH(SMALL(Engine!$A$2:$A$301,ROWS($A$7:$A67)),Engine!$A$2:$A$301,0))="","",INDEX(Tasks!$C$3:$C$302,MATCH(SMALL(Engine!$A$2:$A$301,ROWS($A$7:$A67)),Engine!$A$2:$A$301,0))),"")</f>
        <v/>
      </c>
      <c r="D67" s="16">
        <f>IFERROR(IF(INDEX(Tasks!$D$3:$D$302,MATCH(SMALL(Engine!$A$2:$A$301,ROWS($A$7:$A67)),Engine!$A$2:$A$301,0))="","",INDEX(Tasks!$D$3:$D$302,MATCH(SMALL(Engine!$A$2:$A$301,ROWS($A$7:$A67)),Engine!$A$2:$A$301,0))),"")</f>
        <v/>
      </c>
      <c r="E67" s="17">
        <f>IFERROR(IF(INDEX(Tasks!$F$3:$F$302,MATCH(SMALL(Engine!$A$2:$A$301,ROWS($A$7:$A67)),Engine!$A$2:$A$301,0))="","",INDEX(Tasks!$F$3:$F$302,MATCH(SMALL(Engine!$A$2:$A$301,ROWS($A$7:$A67)),Engine!$A$2:$A$301,0))),"")</f>
        <v/>
      </c>
      <c r="F67" s="16">
        <f>IF($E67="","",IF($E67&lt;TODAY(),"Overdue",IF($E67=TODAY(),"Due today","Upcoming")))</f>
        <v/>
      </c>
    </row>
    <row r="68">
      <c r="A68" s="16">
        <f>IFERROR(IF(INDEX(Tasks!$A$3:$A$302,MATCH(SMALL(Engine!$A$2:$A$301,ROWS($A$7:$A68)),Engine!$A$2:$A$301,0))="","",INDEX(Tasks!$A$3:$A$302,MATCH(SMALL(Engine!$A$2:$A$301,ROWS($A$7:$A68)),Engine!$A$2:$A$301,0))),"")</f>
        <v/>
      </c>
      <c r="B68" s="16">
        <f>IFERROR(IF(INDEX(Tasks!$B$3:$B$302,MATCH(SMALL(Engine!$A$2:$A$301,ROWS($A$7:$A68)),Engine!$A$2:$A$301,0))="","",INDEX(Tasks!$B$3:$B$302,MATCH(SMALL(Engine!$A$2:$A$301,ROWS($A$7:$A68)),Engine!$A$2:$A$301,0))),"")</f>
        <v/>
      </c>
      <c r="C68" s="16">
        <f>IFERROR(IF(INDEX(Tasks!$C$3:$C$302,MATCH(SMALL(Engine!$A$2:$A$301,ROWS($A$7:$A68)),Engine!$A$2:$A$301,0))="","",INDEX(Tasks!$C$3:$C$302,MATCH(SMALL(Engine!$A$2:$A$301,ROWS($A$7:$A68)),Engine!$A$2:$A$301,0))),"")</f>
        <v/>
      </c>
      <c r="D68" s="16">
        <f>IFERROR(IF(INDEX(Tasks!$D$3:$D$302,MATCH(SMALL(Engine!$A$2:$A$301,ROWS($A$7:$A68)),Engine!$A$2:$A$301,0))="","",INDEX(Tasks!$D$3:$D$302,MATCH(SMALL(Engine!$A$2:$A$301,ROWS($A$7:$A68)),Engine!$A$2:$A$301,0))),"")</f>
        <v/>
      </c>
      <c r="E68" s="17">
        <f>IFERROR(IF(INDEX(Tasks!$F$3:$F$302,MATCH(SMALL(Engine!$A$2:$A$301,ROWS($A$7:$A68)),Engine!$A$2:$A$301,0))="","",INDEX(Tasks!$F$3:$F$302,MATCH(SMALL(Engine!$A$2:$A$301,ROWS($A$7:$A68)),Engine!$A$2:$A$301,0))),"")</f>
        <v/>
      </c>
      <c r="F68" s="16">
        <f>IF($E68="","",IF($E68&lt;TODAY(),"Overdue",IF($E68=TODAY(),"Due today","Upcoming")))</f>
        <v/>
      </c>
    </row>
    <row r="69">
      <c r="A69" s="16">
        <f>IFERROR(IF(INDEX(Tasks!$A$3:$A$302,MATCH(SMALL(Engine!$A$2:$A$301,ROWS($A$7:$A69)),Engine!$A$2:$A$301,0))="","",INDEX(Tasks!$A$3:$A$302,MATCH(SMALL(Engine!$A$2:$A$301,ROWS($A$7:$A69)),Engine!$A$2:$A$301,0))),"")</f>
        <v/>
      </c>
      <c r="B69" s="16">
        <f>IFERROR(IF(INDEX(Tasks!$B$3:$B$302,MATCH(SMALL(Engine!$A$2:$A$301,ROWS($A$7:$A69)),Engine!$A$2:$A$301,0))="","",INDEX(Tasks!$B$3:$B$302,MATCH(SMALL(Engine!$A$2:$A$301,ROWS($A$7:$A69)),Engine!$A$2:$A$301,0))),"")</f>
        <v/>
      </c>
      <c r="C69" s="16">
        <f>IFERROR(IF(INDEX(Tasks!$C$3:$C$302,MATCH(SMALL(Engine!$A$2:$A$301,ROWS($A$7:$A69)),Engine!$A$2:$A$301,0))="","",INDEX(Tasks!$C$3:$C$302,MATCH(SMALL(Engine!$A$2:$A$301,ROWS($A$7:$A69)),Engine!$A$2:$A$301,0))),"")</f>
        <v/>
      </c>
      <c r="D69" s="16">
        <f>IFERROR(IF(INDEX(Tasks!$D$3:$D$302,MATCH(SMALL(Engine!$A$2:$A$301,ROWS($A$7:$A69)),Engine!$A$2:$A$301,0))="","",INDEX(Tasks!$D$3:$D$302,MATCH(SMALL(Engine!$A$2:$A$301,ROWS($A$7:$A69)),Engine!$A$2:$A$301,0))),"")</f>
        <v/>
      </c>
      <c r="E69" s="17">
        <f>IFERROR(IF(INDEX(Tasks!$F$3:$F$302,MATCH(SMALL(Engine!$A$2:$A$301,ROWS($A$7:$A69)),Engine!$A$2:$A$301,0))="","",INDEX(Tasks!$F$3:$F$302,MATCH(SMALL(Engine!$A$2:$A$301,ROWS($A$7:$A69)),Engine!$A$2:$A$301,0))),"")</f>
        <v/>
      </c>
      <c r="F69" s="16">
        <f>IF($E69="","",IF($E69&lt;TODAY(),"Overdue",IF($E69=TODAY(),"Due today","Upcoming")))</f>
        <v/>
      </c>
    </row>
    <row r="70">
      <c r="A70" s="16">
        <f>IFERROR(IF(INDEX(Tasks!$A$3:$A$302,MATCH(SMALL(Engine!$A$2:$A$301,ROWS($A$7:$A70)),Engine!$A$2:$A$301,0))="","",INDEX(Tasks!$A$3:$A$302,MATCH(SMALL(Engine!$A$2:$A$301,ROWS($A$7:$A70)),Engine!$A$2:$A$301,0))),"")</f>
        <v/>
      </c>
      <c r="B70" s="16">
        <f>IFERROR(IF(INDEX(Tasks!$B$3:$B$302,MATCH(SMALL(Engine!$A$2:$A$301,ROWS($A$7:$A70)),Engine!$A$2:$A$301,0))="","",INDEX(Tasks!$B$3:$B$302,MATCH(SMALL(Engine!$A$2:$A$301,ROWS($A$7:$A70)),Engine!$A$2:$A$301,0))),"")</f>
        <v/>
      </c>
      <c r="C70" s="16">
        <f>IFERROR(IF(INDEX(Tasks!$C$3:$C$302,MATCH(SMALL(Engine!$A$2:$A$301,ROWS($A$7:$A70)),Engine!$A$2:$A$301,0))="","",INDEX(Tasks!$C$3:$C$302,MATCH(SMALL(Engine!$A$2:$A$301,ROWS($A$7:$A70)),Engine!$A$2:$A$301,0))),"")</f>
        <v/>
      </c>
      <c r="D70" s="16">
        <f>IFERROR(IF(INDEX(Tasks!$D$3:$D$302,MATCH(SMALL(Engine!$A$2:$A$301,ROWS($A$7:$A70)),Engine!$A$2:$A$301,0))="","",INDEX(Tasks!$D$3:$D$302,MATCH(SMALL(Engine!$A$2:$A$301,ROWS($A$7:$A70)),Engine!$A$2:$A$301,0))),"")</f>
        <v/>
      </c>
      <c r="E70" s="17">
        <f>IFERROR(IF(INDEX(Tasks!$F$3:$F$302,MATCH(SMALL(Engine!$A$2:$A$301,ROWS($A$7:$A70)),Engine!$A$2:$A$301,0))="","",INDEX(Tasks!$F$3:$F$302,MATCH(SMALL(Engine!$A$2:$A$301,ROWS($A$7:$A70)),Engine!$A$2:$A$301,0))),"")</f>
        <v/>
      </c>
      <c r="F70" s="16">
        <f>IF($E70="","",IF($E70&lt;TODAY(),"Overdue",IF($E70=TODAY(),"Due today","Upcoming")))</f>
        <v/>
      </c>
    </row>
    <row r="71">
      <c r="A71" s="16">
        <f>IFERROR(IF(INDEX(Tasks!$A$3:$A$302,MATCH(SMALL(Engine!$A$2:$A$301,ROWS($A$7:$A71)),Engine!$A$2:$A$301,0))="","",INDEX(Tasks!$A$3:$A$302,MATCH(SMALL(Engine!$A$2:$A$301,ROWS($A$7:$A71)),Engine!$A$2:$A$301,0))),"")</f>
        <v/>
      </c>
      <c r="B71" s="16">
        <f>IFERROR(IF(INDEX(Tasks!$B$3:$B$302,MATCH(SMALL(Engine!$A$2:$A$301,ROWS($A$7:$A71)),Engine!$A$2:$A$301,0))="","",INDEX(Tasks!$B$3:$B$302,MATCH(SMALL(Engine!$A$2:$A$301,ROWS($A$7:$A71)),Engine!$A$2:$A$301,0))),"")</f>
        <v/>
      </c>
      <c r="C71" s="16">
        <f>IFERROR(IF(INDEX(Tasks!$C$3:$C$302,MATCH(SMALL(Engine!$A$2:$A$301,ROWS($A$7:$A71)),Engine!$A$2:$A$301,0))="","",INDEX(Tasks!$C$3:$C$302,MATCH(SMALL(Engine!$A$2:$A$301,ROWS($A$7:$A71)),Engine!$A$2:$A$301,0))),"")</f>
        <v/>
      </c>
      <c r="D71" s="16">
        <f>IFERROR(IF(INDEX(Tasks!$D$3:$D$302,MATCH(SMALL(Engine!$A$2:$A$301,ROWS($A$7:$A71)),Engine!$A$2:$A$301,0))="","",INDEX(Tasks!$D$3:$D$302,MATCH(SMALL(Engine!$A$2:$A$301,ROWS($A$7:$A71)),Engine!$A$2:$A$301,0))),"")</f>
        <v/>
      </c>
      <c r="E71" s="17">
        <f>IFERROR(IF(INDEX(Tasks!$F$3:$F$302,MATCH(SMALL(Engine!$A$2:$A$301,ROWS($A$7:$A71)),Engine!$A$2:$A$301,0))="","",INDEX(Tasks!$F$3:$F$302,MATCH(SMALL(Engine!$A$2:$A$301,ROWS($A$7:$A71)),Engine!$A$2:$A$301,0))),"")</f>
        <v/>
      </c>
      <c r="F71" s="16">
        <f>IF($E71="","",IF($E71&lt;TODAY(),"Overdue",IF($E71=TODAY(),"Due today","Upcoming")))</f>
        <v/>
      </c>
    </row>
    <row r="72">
      <c r="A72" s="16">
        <f>IFERROR(IF(INDEX(Tasks!$A$3:$A$302,MATCH(SMALL(Engine!$A$2:$A$301,ROWS($A$7:$A72)),Engine!$A$2:$A$301,0))="","",INDEX(Tasks!$A$3:$A$302,MATCH(SMALL(Engine!$A$2:$A$301,ROWS($A$7:$A72)),Engine!$A$2:$A$301,0))),"")</f>
        <v/>
      </c>
      <c r="B72" s="16">
        <f>IFERROR(IF(INDEX(Tasks!$B$3:$B$302,MATCH(SMALL(Engine!$A$2:$A$301,ROWS($A$7:$A72)),Engine!$A$2:$A$301,0))="","",INDEX(Tasks!$B$3:$B$302,MATCH(SMALL(Engine!$A$2:$A$301,ROWS($A$7:$A72)),Engine!$A$2:$A$301,0))),"")</f>
        <v/>
      </c>
      <c r="C72" s="16">
        <f>IFERROR(IF(INDEX(Tasks!$C$3:$C$302,MATCH(SMALL(Engine!$A$2:$A$301,ROWS($A$7:$A72)),Engine!$A$2:$A$301,0))="","",INDEX(Tasks!$C$3:$C$302,MATCH(SMALL(Engine!$A$2:$A$301,ROWS($A$7:$A72)),Engine!$A$2:$A$301,0))),"")</f>
        <v/>
      </c>
      <c r="D72" s="16">
        <f>IFERROR(IF(INDEX(Tasks!$D$3:$D$302,MATCH(SMALL(Engine!$A$2:$A$301,ROWS($A$7:$A72)),Engine!$A$2:$A$301,0))="","",INDEX(Tasks!$D$3:$D$302,MATCH(SMALL(Engine!$A$2:$A$301,ROWS($A$7:$A72)),Engine!$A$2:$A$301,0))),"")</f>
        <v/>
      </c>
      <c r="E72" s="17">
        <f>IFERROR(IF(INDEX(Tasks!$F$3:$F$302,MATCH(SMALL(Engine!$A$2:$A$301,ROWS($A$7:$A72)),Engine!$A$2:$A$301,0))="","",INDEX(Tasks!$F$3:$F$302,MATCH(SMALL(Engine!$A$2:$A$301,ROWS($A$7:$A72)),Engine!$A$2:$A$301,0))),"")</f>
        <v/>
      </c>
      <c r="F72" s="16">
        <f>IF($E72="","",IF($E72&lt;TODAY(),"Overdue",IF($E72=TODAY(),"Due today","Upcoming")))</f>
        <v/>
      </c>
    </row>
    <row r="73">
      <c r="A73" s="16">
        <f>IFERROR(IF(INDEX(Tasks!$A$3:$A$302,MATCH(SMALL(Engine!$A$2:$A$301,ROWS($A$7:$A73)),Engine!$A$2:$A$301,0))="","",INDEX(Tasks!$A$3:$A$302,MATCH(SMALL(Engine!$A$2:$A$301,ROWS($A$7:$A73)),Engine!$A$2:$A$301,0))),"")</f>
        <v/>
      </c>
      <c r="B73" s="16">
        <f>IFERROR(IF(INDEX(Tasks!$B$3:$B$302,MATCH(SMALL(Engine!$A$2:$A$301,ROWS($A$7:$A73)),Engine!$A$2:$A$301,0))="","",INDEX(Tasks!$B$3:$B$302,MATCH(SMALL(Engine!$A$2:$A$301,ROWS($A$7:$A73)),Engine!$A$2:$A$301,0))),"")</f>
        <v/>
      </c>
      <c r="C73" s="16">
        <f>IFERROR(IF(INDEX(Tasks!$C$3:$C$302,MATCH(SMALL(Engine!$A$2:$A$301,ROWS($A$7:$A73)),Engine!$A$2:$A$301,0))="","",INDEX(Tasks!$C$3:$C$302,MATCH(SMALL(Engine!$A$2:$A$301,ROWS($A$7:$A73)),Engine!$A$2:$A$301,0))),"")</f>
        <v/>
      </c>
      <c r="D73" s="16">
        <f>IFERROR(IF(INDEX(Tasks!$D$3:$D$302,MATCH(SMALL(Engine!$A$2:$A$301,ROWS($A$7:$A73)),Engine!$A$2:$A$301,0))="","",INDEX(Tasks!$D$3:$D$302,MATCH(SMALL(Engine!$A$2:$A$301,ROWS($A$7:$A73)),Engine!$A$2:$A$301,0))),"")</f>
        <v/>
      </c>
      <c r="E73" s="17">
        <f>IFERROR(IF(INDEX(Tasks!$F$3:$F$302,MATCH(SMALL(Engine!$A$2:$A$301,ROWS($A$7:$A73)),Engine!$A$2:$A$301,0))="","",INDEX(Tasks!$F$3:$F$302,MATCH(SMALL(Engine!$A$2:$A$301,ROWS($A$7:$A73)),Engine!$A$2:$A$301,0))),"")</f>
        <v/>
      </c>
      <c r="F73" s="16">
        <f>IF($E73="","",IF($E73&lt;TODAY(),"Overdue",IF($E73=TODAY(),"Due today","Upcoming")))</f>
        <v/>
      </c>
    </row>
    <row r="74">
      <c r="A74" s="16">
        <f>IFERROR(IF(INDEX(Tasks!$A$3:$A$302,MATCH(SMALL(Engine!$A$2:$A$301,ROWS($A$7:$A74)),Engine!$A$2:$A$301,0))="","",INDEX(Tasks!$A$3:$A$302,MATCH(SMALL(Engine!$A$2:$A$301,ROWS($A$7:$A74)),Engine!$A$2:$A$301,0))),"")</f>
        <v/>
      </c>
      <c r="B74" s="16">
        <f>IFERROR(IF(INDEX(Tasks!$B$3:$B$302,MATCH(SMALL(Engine!$A$2:$A$301,ROWS($A$7:$A74)),Engine!$A$2:$A$301,0))="","",INDEX(Tasks!$B$3:$B$302,MATCH(SMALL(Engine!$A$2:$A$301,ROWS($A$7:$A74)),Engine!$A$2:$A$301,0))),"")</f>
        <v/>
      </c>
      <c r="C74" s="16">
        <f>IFERROR(IF(INDEX(Tasks!$C$3:$C$302,MATCH(SMALL(Engine!$A$2:$A$301,ROWS($A$7:$A74)),Engine!$A$2:$A$301,0))="","",INDEX(Tasks!$C$3:$C$302,MATCH(SMALL(Engine!$A$2:$A$301,ROWS($A$7:$A74)),Engine!$A$2:$A$301,0))),"")</f>
        <v/>
      </c>
      <c r="D74" s="16">
        <f>IFERROR(IF(INDEX(Tasks!$D$3:$D$302,MATCH(SMALL(Engine!$A$2:$A$301,ROWS($A$7:$A74)),Engine!$A$2:$A$301,0))="","",INDEX(Tasks!$D$3:$D$302,MATCH(SMALL(Engine!$A$2:$A$301,ROWS($A$7:$A74)),Engine!$A$2:$A$301,0))),"")</f>
        <v/>
      </c>
      <c r="E74" s="17">
        <f>IFERROR(IF(INDEX(Tasks!$F$3:$F$302,MATCH(SMALL(Engine!$A$2:$A$301,ROWS($A$7:$A74)),Engine!$A$2:$A$301,0))="","",INDEX(Tasks!$F$3:$F$302,MATCH(SMALL(Engine!$A$2:$A$301,ROWS($A$7:$A74)),Engine!$A$2:$A$301,0))),"")</f>
        <v/>
      </c>
      <c r="F74" s="16">
        <f>IF($E74="","",IF($E74&lt;TODAY(),"Overdue",IF($E74=TODAY(),"Due today","Upcoming")))</f>
        <v/>
      </c>
    </row>
    <row r="75">
      <c r="A75" s="16">
        <f>IFERROR(IF(INDEX(Tasks!$A$3:$A$302,MATCH(SMALL(Engine!$A$2:$A$301,ROWS($A$7:$A75)),Engine!$A$2:$A$301,0))="","",INDEX(Tasks!$A$3:$A$302,MATCH(SMALL(Engine!$A$2:$A$301,ROWS($A$7:$A75)),Engine!$A$2:$A$301,0))),"")</f>
        <v/>
      </c>
      <c r="B75" s="16">
        <f>IFERROR(IF(INDEX(Tasks!$B$3:$B$302,MATCH(SMALL(Engine!$A$2:$A$301,ROWS($A$7:$A75)),Engine!$A$2:$A$301,0))="","",INDEX(Tasks!$B$3:$B$302,MATCH(SMALL(Engine!$A$2:$A$301,ROWS($A$7:$A75)),Engine!$A$2:$A$301,0))),"")</f>
        <v/>
      </c>
      <c r="C75" s="16">
        <f>IFERROR(IF(INDEX(Tasks!$C$3:$C$302,MATCH(SMALL(Engine!$A$2:$A$301,ROWS($A$7:$A75)),Engine!$A$2:$A$301,0))="","",INDEX(Tasks!$C$3:$C$302,MATCH(SMALL(Engine!$A$2:$A$301,ROWS($A$7:$A75)),Engine!$A$2:$A$301,0))),"")</f>
        <v/>
      </c>
      <c r="D75" s="16">
        <f>IFERROR(IF(INDEX(Tasks!$D$3:$D$302,MATCH(SMALL(Engine!$A$2:$A$301,ROWS($A$7:$A75)),Engine!$A$2:$A$301,0))="","",INDEX(Tasks!$D$3:$D$302,MATCH(SMALL(Engine!$A$2:$A$301,ROWS($A$7:$A75)),Engine!$A$2:$A$301,0))),"")</f>
        <v/>
      </c>
      <c r="E75" s="17">
        <f>IFERROR(IF(INDEX(Tasks!$F$3:$F$302,MATCH(SMALL(Engine!$A$2:$A$301,ROWS($A$7:$A75)),Engine!$A$2:$A$301,0))="","",INDEX(Tasks!$F$3:$F$302,MATCH(SMALL(Engine!$A$2:$A$301,ROWS($A$7:$A75)),Engine!$A$2:$A$301,0))),"")</f>
        <v/>
      </c>
      <c r="F75" s="16">
        <f>IF($E75="","",IF($E75&lt;TODAY(),"Overdue",IF($E75=TODAY(),"Due today","Upcoming")))</f>
        <v/>
      </c>
    </row>
    <row r="76">
      <c r="A76" s="16">
        <f>IFERROR(IF(INDEX(Tasks!$A$3:$A$302,MATCH(SMALL(Engine!$A$2:$A$301,ROWS($A$7:$A76)),Engine!$A$2:$A$301,0))="","",INDEX(Tasks!$A$3:$A$302,MATCH(SMALL(Engine!$A$2:$A$301,ROWS($A$7:$A76)),Engine!$A$2:$A$301,0))),"")</f>
        <v/>
      </c>
      <c r="B76" s="16">
        <f>IFERROR(IF(INDEX(Tasks!$B$3:$B$302,MATCH(SMALL(Engine!$A$2:$A$301,ROWS($A$7:$A76)),Engine!$A$2:$A$301,0))="","",INDEX(Tasks!$B$3:$B$302,MATCH(SMALL(Engine!$A$2:$A$301,ROWS($A$7:$A76)),Engine!$A$2:$A$301,0))),"")</f>
        <v/>
      </c>
      <c r="C76" s="16">
        <f>IFERROR(IF(INDEX(Tasks!$C$3:$C$302,MATCH(SMALL(Engine!$A$2:$A$301,ROWS($A$7:$A76)),Engine!$A$2:$A$301,0))="","",INDEX(Tasks!$C$3:$C$302,MATCH(SMALL(Engine!$A$2:$A$301,ROWS($A$7:$A76)),Engine!$A$2:$A$301,0))),"")</f>
        <v/>
      </c>
      <c r="D76" s="16">
        <f>IFERROR(IF(INDEX(Tasks!$D$3:$D$302,MATCH(SMALL(Engine!$A$2:$A$301,ROWS($A$7:$A76)),Engine!$A$2:$A$301,0))="","",INDEX(Tasks!$D$3:$D$302,MATCH(SMALL(Engine!$A$2:$A$301,ROWS($A$7:$A76)),Engine!$A$2:$A$301,0))),"")</f>
        <v/>
      </c>
      <c r="E76" s="17">
        <f>IFERROR(IF(INDEX(Tasks!$F$3:$F$302,MATCH(SMALL(Engine!$A$2:$A$301,ROWS($A$7:$A76)),Engine!$A$2:$A$301,0))="","",INDEX(Tasks!$F$3:$F$302,MATCH(SMALL(Engine!$A$2:$A$301,ROWS($A$7:$A76)),Engine!$A$2:$A$301,0))),"")</f>
        <v/>
      </c>
      <c r="F76" s="16">
        <f>IF($E76="","",IF($E76&lt;TODAY(),"Overdue",IF($E76=TODAY(),"Due today","Upcoming")))</f>
        <v/>
      </c>
    </row>
    <row r="77">
      <c r="A77" s="16">
        <f>IFERROR(IF(INDEX(Tasks!$A$3:$A$302,MATCH(SMALL(Engine!$A$2:$A$301,ROWS($A$7:$A77)),Engine!$A$2:$A$301,0))="","",INDEX(Tasks!$A$3:$A$302,MATCH(SMALL(Engine!$A$2:$A$301,ROWS($A$7:$A77)),Engine!$A$2:$A$301,0))),"")</f>
        <v/>
      </c>
      <c r="B77" s="16">
        <f>IFERROR(IF(INDEX(Tasks!$B$3:$B$302,MATCH(SMALL(Engine!$A$2:$A$301,ROWS($A$7:$A77)),Engine!$A$2:$A$301,0))="","",INDEX(Tasks!$B$3:$B$302,MATCH(SMALL(Engine!$A$2:$A$301,ROWS($A$7:$A77)),Engine!$A$2:$A$301,0))),"")</f>
        <v/>
      </c>
      <c r="C77" s="16">
        <f>IFERROR(IF(INDEX(Tasks!$C$3:$C$302,MATCH(SMALL(Engine!$A$2:$A$301,ROWS($A$7:$A77)),Engine!$A$2:$A$301,0))="","",INDEX(Tasks!$C$3:$C$302,MATCH(SMALL(Engine!$A$2:$A$301,ROWS($A$7:$A77)),Engine!$A$2:$A$301,0))),"")</f>
        <v/>
      </c>
      <c r="D77" s="16">
        <f>IFERROR(IF(INDEX(Tasks!$D$3:$D$302,MATCH(SMALL(Engine!$A$2:$A$301,ROWS($A$7:$A77)),Engine!$A$2:$A$301,0))="","",INDEX(Tasks!$D$3:$D$302,MATCH(SMALL(Engine!$A$2:$A$301,ROWS($A$7:$A77)),Engine!$A$2:$A$301,0))),"")</f>
        <v/>
      </c>
      <c r="E77" s="17">
        <f>IFERROR(IF(INDEX(Tasks!$F$3:$F$302,MATCH(SMALL(Engine!$A$2:$A$301,ROWS($A$7:$A77)),Engine!$A$2:$A$301,0))="","",INDEX(Tasks!$F$3:$F$302,MATCH(SMALL(Engine!$A$2:$A$301,ROWS($A$7:$A77)),Engine!$A$2:$A$301,0))),"")</f>
        <v/>
      </c>
      <c r="F77" s="16">
        <f>IF($E77="","",IF($E77&lt;TODAY(),"Overdue",IF($E77=TODAY(),"Due today","Upcoming")))</f>
        <v/>
      </c>
    </row>
    <row r="78">
      <c r="A78" s="16">
        <f>IFERROR(IF(INDEX(Tasks!$A$3:$A$302,MATCH(SMALL(Engine!$A$2:$A$301,ROWS($A$7:$A78)),Engine!$A$2:$A$301,0))="","",INDEX(Tasks!$A$3:$A$302,MATCH(SMALL(Engine!$A$2:$A$301,ROWS($A$7:$A78)),Engine!$A$2:$A$301,0))),"")</f>
        <v/>
      </c>
      <c r="B78" s="16">
        <f>IFERROR(IF(INDEX(Tasks!$B$3:$B$302,MATCH(SMALL(Engine!$A$2:$A$301,ROWS($A$7:$A78)),Engine!$A$2:$A$301,0))="","",INDEX(Tasks!$B$3:$B$302,MATCH(SMALL(Engine!$A$2:$A$301,ROWS($A$7:$A78)),Engine!$A$2:$A$301,0))),"")</f>
        <v/>
      </c>
      <c r="C78" s="16">
        <f>IFERROR(IF(INDEX(Tasks!$C$3:$C$302,MATCH(SMALL(Engine!$A$2:$A$301,ROWS($A$7:$A78)),Engine!$A$2:$A$301,0))="","",INDEX(Tasks!$C$3:$C$302,MATCH(SMALL(Engine!$A$2:$A$301,ROWS($A$7:$A78)),Engine!$A$2:$A$301,0))),"")</f>
        <v/>
      </c>
      <c r="D78" s="16">
        <f>IFERROR(IF(INDEX(Tasks!$D$3:$D$302,MATCH(SMALL(Engine!$A$2:$A$301,ROWS($A$7:$A78)),Engine!$A$2:$A$301,0))="","",INDEX(Tasks!$D$3:$D$302,MATCH(SMALL(Engine!$A$2:$A$301,ROWS($A$7:$A78)),Engine!$A$2:$A$301,0))),"")</f>
        <v/>
      </c>
      <c r="E78" s="17">
        <f>IFERROR(IF(INDEX(Tasks!$F$3:$F$302,MATCH(SMALL(Engine!$A$2:$A$301,ROWS($A$7:$A78)),Engine!$A$2:$A$301,0))="","",INDEX(Tasks!$F$3:$F$302,MATCH(SMALL(Engine!$A$2:$A$301,ROWS($A$7:$A78)),Engine!$A$2:$A$301,0))),"")</f>
        <v/>
      </c>
      <c r="F78" s="16">
        <f>IF($E78="","",IF($E78&lt;TODAY(),"Overdue",IF($E78=TODAY(),"Due today","Upcoming")))</f>
        <v/>
      </c>
    </row>
    <row r="79">
      <c r="A79" s="16">
        <f>IFERROR(IF(INDEX(Tasks!$A$3:$A$302,MATCH(SMALL(Engine!$A$2:$A$301,ROWS($A$7:$A79)),Engine!$A$2:$A$301,0))="","",INDEX(Tasks!$A$3:$A$302,MATCH(SMALL(Engine!$A$2:$A$301,ROWS($A$7:$A79)),Engine!$A$2:$A$301,0))),"")</f>
        <v/>
      </c>
      <c r="B79" s="16">
        <f>IFERROR(IF(INDEX(Tasks!$B$3:$B$302,MATCH(SMALL(Engine!$A$2:$A$301,ROWS($A$7:$A79)),Engine!$A$2:$A$301,0))="","",INDEX(Tasks!$B$3:$B$302,MATCH(SMALL(Engine!$A$2:$A$301,ROWS($A$7:$A79)),Engine!$A$2:$A$301,0))),"")</f>
        <v/>
      </c>
      <c r="C79" s="16">
        <f>IFERROR(IF(INDEX(Tasks!$C$3:$C$302,MATCH(SMALL(Engine!$A$2:$A$301,ROWS($A$7:$A79)),Engine!$A$2:$A$301,0))="","",INDEX(Tasks!$C$3:$C$302,MATCH(SMALL(Engine!$A$2:$A$301,ROWS($A$7:$A79)),Engine!$A$2:$A$301,0))),"")</f>
        <v/>
      </c>
      <c r="D79" s="16">
        <f>IFERROR(IF(INDEX(Tasks!$D$3:$D$302,MATCH(SMALL(Engine!$A$2:$A$301,ROWS($A$7:$A79)),Engine!$A$2:$A$301,0))="","",INDEX(Tasks!$D$3:$D$302,MATCH(SMALL(Engine!$A$2:$A$301,ROWS($A$7:$A79)),Engine!$A$2:$A$301,0))),"")</f>
        <v/>
      </c>
      <c r="E79" s="17">
        <f>IFERROR(IF(INDEX(Tasks!$F$3:$F$302,MATCH(SMALL(Engine!$A$2:$A$301,ROWS($A$7:$A79)),Engine!$A$2:$A$301,0))="","",INDEX(Tasks!$F$3:$F$302,MATCH(SMALL(Engine!$A$2:$A$301,ROWS($A$7:$A79)),Engine!$A$2:$A$301,0))),"")</f>
        <v/>
      </c>
      <c r="F79" s="16">
        <f>IF($E79="","",IF($E79&lt;TODAY(),"Overdue",IF($E79=TODAY(),"Due today","Upcoming")))</f>
        <v/>
      </c>
    </row>
    <row r="80">
      <c r="A80" s="16">
        <f>IFERROR(IF(INDEX(Tasks!$A$3:$A$302,MATCH(SMALL(Engine!$A$2:$A$301,ROWS($A$7:$A80)),Engine!$A$2:$A$301,0))="","",INDEX(Tasks!$A$3:$A$302,MATCH(SMALL(Engine!$A$2:$A$301,ROWS($A$7:$A80)),Engine!$A$2:$A$301,0))),"")</f>
        <v/>
      </c>
      <c r="B80" s="16">
        <f>IFERROR(IF(INDEX(Tasks!$B$3:$B$302,MATCH(SMALL(Engine!$A$2:$A$301,ROWS($A$7:$A80)),Engine!$A$2:$A$301,0))="","",INDEX(Tasks!$B$3:$B$302,MATCH(SMALL(Engine!$A$2:$A$301,ROWS($A$7:$A80)),Engine!$A$2:$A$301,0))),"")</f>
        <v/>
      </c>
      <c r="C80" s="16">
        <f>IFERROR(IF(INDEX(Tasks!$C$3:$C$302,MATCH(SMALL(Engine!$A$2:$A$301,ROWS($A$7:$A80)),Engine!$A$2:$A$301,0))="","",INDEX(Tasks!$C$3:$C$302,MATCH(SMALL(Engine!$A$2:$A$301,ROWS($A$7:$A80)),Engine!$A$2:$A$301,0))),"")</f>
        <v/>
      </c>
      <c r="D80" s="16">
        <f>IFERROR(IF(INDEX(Tasks!$D$3:$D$302,MATCH(SMALL(Engine!$A$2:$A$301,ROWS($A$7:$A80)),Engine!$A$2:$A$301,0))="","",INDEX(Tasks!$D$3:$D$302,MATCH(SMALL(Engine!$A$2:$A$301,ROWS($A$7:$A80)),Engine!$A$2:$A$301,0))),"")</f>
        <v/>
      </c>
      <c r="E80" s="17">
        <f>IFERROR(IF(INDEX(Tasks!$F$3:$F$302,MATCH(SMALL(Engine!$A$2:$A$301,ROWS($A$7:$A80)),Engine!$A$2:$A$301,0))="","",INDEX(Tasks!$F$3:$F$302,MATCH(SMALL(Engine!$A$2:$A$301,ROWS($A$7:$A80)),Engine!$A$2:$A$301,0))),"")</f>
        <v/>
      </c>
      <c r="F80" s="16">
        <f>IF($E80="","",IF($E80&lt;TODAY(),"Overdue",IF($E80=TODAY(),"Due today","Upcoming")))</f>
        <v/>
      </c>
    </row>
    <row r="81">
      <c r="A81" s="16">
        <f>IFERROR(IF(INDEX(Tasks!$A$3:$A$302,MATCH(SMALL(Engine!$A$2:$A$301,ROWS($A$7:$A81)),Engine!$A$2:$A$301,0))="","",INDEX(Tasks!$A$3:$A$302,MATCH(SMALL(Engine!$A$2:$A$301,ROWS($A$7:$A81)),Engine!$A$2:$A$301,0))),"")</f>
        <v/>
      </c>
      <c r="B81" s="16">
        <f>IFERROR(IF(INDEX(Tasks!$B$3:$B$302,MATCH(SMALL(Engine!$A$2:$A$301,ROWS($A$7:$A81)),Engine!$A$2:$A$301,0))="","",INDEX(Tasks!$B$3:$B$302,MATCH(SMALL(Engine!$A$2:$A$301,ROWS($A$7:$A81)),Engine!$A$2:$A$301,0))),"")</f>
        <v/>
      </c>
      <c r="C81" s="16">
        <f>IFERROR(IF(INDEX(Tasks!$C$3:$C$302,MATCH(SMALL(Engine!$A$2:$A$301,ROWS($A$7:$A81)),Engine!$A$2:$A$301,0))="","",INDEX(Tasks!$C$3:$C$302,MATCH(SMALL(Engine!$A$2:$A$301,ROWS($A$7:$A81)),Engine!$A$2:$A$301,0))),"")</f>
        <v/>
      </c>
      <c r="D81" s="16">
        <f>IFERROR(IF(INDEX(Tasks!$D$3:$D$302,MATCH(SMALL(Engine!$A$2:$A$301,ROWS($A$7:$A81)),Engine!$A$2:$A$301,0))="","",INDEX(Tasks!$D$3:$D$302,MATCH(SMALL(Engine!$A$2:$A$301,ROWS($A$7:$A81)),Engine!$A$2:$A$301,0))),"")</f>
        <v/>
      </c>
      <c r="E81" s="17">
        <f>IFERROR(IF(INDEX(Tasks!$F$3:$F$302,MATCH(SMALL(Engine!$A$2:$A$301,ROWS($A$7:$A81)),Engine!$A$2:$A$301,0))="","",INDEX(Tasks!$F$3:$F$302,MATCH(SMALL(Engine!$A$2:$A$301,ROWS($A$7:$A81)),Engine!$A$2:$A$301,0))),"")</f>
        <v/>
      </c>
      <c r="F81" s="16">
        <f>IF($E81="","",IF($E81&lt;TODAY(),"Overdue",IF($E81=TODAY(),"Due today","Upcoming")))</f>
        <v/>
      </c>
    </row>
    <row r="82">
      <c r="A82" s="16">
        <f>IFERROR(IF(INDEX(Tasks!$A$3:$A$302,MATCH(SMALL(Engine!$A$2:$A$301,ROWS($A$7:$A82)),Engine!$A$2:$A$301,0))="","",INDEX(Tasks!$A$3:$A$302,MATCH(SMALL(Engine!$A$2:$A$301,ROWS($A$7:$A82)),Engine!$A$2:$A$301,0))),"")</f>
        <v/>
      </c>
      <c r="B82" s="16">
        <f>IFERROR(IF(INDEX(Tasks!$B$3:$B$302,MATCH(SMALL(Engine!$A$2:$A$301,ROWS($A$7:$A82)),Engine!$A$2:$A$301,0))="","",INDEX(Tasks!$B$3:$B$302,MATCH(SMALL(Engine!$A$2:$A$301,ROWS($A$7:$A82)),Engine!$A$2:$A$301,0))),"")</f>
        <v/>
      </c>
      <c r="C82" s="16">
        <f>IFERROR(IF(INDEX(Tasks!$C$3:$C$302,MATCH(SMALL(Engine!$A$2:$A$301,ROWS($A$7:$A82)),Engine!$A$2:$A$301,0))="","",INDEX(Tasks!$C$3:$C$302,MATCH(SMALL(Engine!$A$2:$A$301,ROWS($A$7:$A82)),Engine!$A$2:$A$301,0))),"")</f>
        <v/>
      </c>
      <c r="D82" s="16">
        <f>IFERROR(IF(INDEX(Tasks!$D$3:$D$302,MATCH(SMALL(Engine!$A$2:$A$301,ROWS($A$7:$A82)),Engine!$A$2:$A$301,0))="","",INDEX(Tasks!$D$3:$D$302,MATCH(SMALL(Engine!$A$2:$A$301,ROWS($A$7:$A82)),Engine!$A$2:$A$301,0))),"")</f>
        <v/>
      </c>
      <c r="E82" s="17">
        <f>IFERROR(IF(INDEX(Tasks!$F$3:$F$302,MATCH(SMALL(Engine!$A$2:$A$301,ROWS($A$7:$A82)),Engine!$A$2:$A$301,0))="","",INDEX(Tasks!$F$3:$F$302,MATCH(SMALL(Engine!$A$2:$A$301,ROWS($A$7:$A82)),Engine!$A$2:$A$301,0))),"")</f>
        <v/>
      </c>
      <c r="F82" s="16">
        <f>IF($E82="","",IF($E82&lt;TODAY(),"Overdue",IF($E82=TODAY(),"Due today","Upcoming")))</f>
        <v/>
      </c>
    </row>
    <row r="83">
      <c r="A83" s="16">
        <f>IFERROR(IF(INDEX(Tasks!$A$3:$A$302,MATCH(SMALL(Engine!$A$2:$A$301,ROWS($A$7:$A83)),Engine!$A$2:$A$301,0))="","",INDEX(Tasks!$A$3:$A$302,MATCH(SMALL(Engine!$A$2:$A$301,ROWS($A$7:$A83)),Engine!$A$2:$A$301,0))),"")</f>
        <v/>
      </c>
      <c r="B83" s="16">
        <f>IFERROR(IF(INDEX(Tasks!$B$3:$B$302,MATCH(SMALL(Engine!$A$2:$A$301,ROWS($A$7:$A83)),Engine!$A$2:$A$301,0))="","",INDEX(Tasks!$B$3:$B$302,MATCH(SMALL(Engine!$A$2:$A$301,ROWS($A$7:$A83)),Engine!$A$2:$A$301,0))),"")</f>
        <v/>
      </c>
      <c r="C83" s="16">
        <f>IFERROR(IF(INDEX(Tasks!$C$3:$C$302,MATCH(SMALL(Engine!$A$2:$A$301,ROWS($A$7:$A83)),Engine!$A$2:$A$301,0))="","",INDEX(Tasks!$C$3:$C$302,MATCH(SMALL(Engine!$A$2:$A$301,ROWS($A$7:$A83)),Engine!$A$2:$A$301,0))),"")</f>
        <v/>
      </c>
      <c r="D83" s="16">
        <f>IFERROR(IF(INDEX(Tasks!$D$3:$D$302,MATCH(SMALL(Engine!$A$2:$A$301,ROWS($A$7:$A83)),Engine!$A$2:$A$301,0))="","",INDEX(Tasks!$D$3:$D$302,MATCH(SMALL(Engine!$A$2:$A$301,ROWS($A$7:$A83)),Engine!$A$2:$A$301,0))),"")</f>
        <v/>
      </c>
      <c r="E83" s="17">
        <f>IFERROR(IF(INDEX(Tasks!$F$3:$F$302,MATCH(SMALL(Engine!$A$2:$A$301,ROWS($A$7:$A83)),Engine!$A$2:$A$301,0))="","",INDEX(Tasks!$F$3:$F$302,MATCH(SMALL(Engine!$A$2:$A$301,ROWS($A$7:$A83)),Engine!$A$2:$A$301,0))),"")</f>
        <v/>
      </c>
      <c r="F83" s="16">
        <f>IF($E83="","",IF($E83&lt;TODAY(),"Overdue",IF($E83=TODAY(),"Due today","Upcoming")))</f>
        <v/>
      </c>
    </row>
    <row r="84">
      <c r="A84" s="16">
        <f>IFERROR(IF(INDEX(Tasks!$A$3:$A$302,MATCH(SMALL(Engine!$A$2:$A$301,ROWS($A$7:$A84)),Engine!$A$2:$A$301,0))="","",INDEX(Tasks!$A$3:$A$302,MATCH(SMALL(Engine!$A$2:$A$301,ROWS($A$7:$A84)),Engine!$A$2:$A$301,0))),"")</f>
        <v/>
      </c>
      <c r="B84" s="16">
        <f>IFERROR(IF(INDEX(Tasks!$B$3:$B$302,MATCH(SMALL(Engine!$A$2:$A$301,ROWS($A$7:$A84)),Engine!$A$2:$A$301,0))="","",INDEX(Tasks!$B$3:$B$302,MATCH(SMALL(Engine!$A$2:$A$301,ROWS($A$7:$A84)),Engine!$A$2:$A$301,0))),"")</f>
        <v/>
      </c>
      <c r="C84" s="16">
        <f>IFERROR(IF(INDEX(Tasks!$C$3:$C$302,MATCH(SMALL(Engine!$A$2:$A$301,ROWS($A$7:$A84)),Engine!$A$2:$A$301,0))="","",INDEX(Tasks!$C$3:$C$302,MATCH(SMALL(Engine!$A$2:$A$301,ROWS($A$7:$A84)),Engine!$A$2:$A$301,0))),"")</f>
        <v/>
      </c>
      <c r="D84" s="16">
        <f>IFERROR(IF(INDEX(Tasks!$D$3:$D$302,MATCH(SMALL(Engine!$A$2:$A$301,ROWS($A$7:$A84)),Engine!$A$2:$A$301,0))="","",INDEX(Tasks!$D$3:$D$302,MATCH(SMALL(Engine!$A$2:$A$301,ROWS($A$7:$A84)),Engine!$A$2:$A$301,0))),"")</f>
        <v/>
      </c>
      <c r="E84" s="17">
        <f>IFERROR(IF(INDEX(Tasks!$F$3:$F$302,MATCH(SMALL(Engine!$A$2:$A$301,ROWS($A$7:$A84)),Engine!$A$2:$A$301,0))="","",INDEX(Tasks!$F$3:$F$302,MATCH(SMALL(Engine!$A$2:$A$301,ROWS($A$7:$A84)),Engine!$A$2:$A$301,0))),"")</f>
        <v/>
      </c>
      <c r="F84" s="16">
        <f>IF($E84="","",IF($E84&lt;TODAY(),"Overdue",IF($E84=TODAY(),"Due today","Upcoming")))</f>
        <v/>
      </c>
    </row>
    <row r="85">
      <c r="A85" s="16">
        <f>IFERROR(IF(INDEX(Tasks!$A$3:$A$302,MATCH(SMALL(Engine!$A$2:$A$301,ROWS($A$7:$A85)),Engine!$A$2:$A$301,0))="","",INDEX(Tasks!$A$3:$A$302,MATCH(SMALL(Engine!$A$2:$A$301,ROWS($A$7:$A85)),Engine!$A$2:$A$301,0))),"")</f>
        <v/>
      </c>
      <c r="B85" s="16">
        <f>IFERROR(IF(INDEX(Tasks!$B$3:$B$302,MATCH(SMALL(Engine!$A$2:$A$301,ROWS($A$7:$A85)),Engine!$A$2:$A$301,0))="","",INDEX(Tasks!$B$3:$B$302,MATCH(SMALL(Engine!$A$2:$A$301,ROWS($A$7:$A85)),Engine!$A$2:$A$301,0))),"")</f>
        <v/>
      </c>
      <c r="C85" s="16">
        <f>IFERROR(IF(INDEX(Tasks!$C$3:$C$302,MATCH(SMALL(Engine!$A$2:$A$301,ROWS($A$7:$A85)),Engine!$A$2:$A$301,0))="","",INDEX(Tasks!$C$3:$C$302,MATCH(SMALL(Engine!$A$2:$A$301,ROWS($A$7:$A85)),Engine!$A$2:$A$301,0))),"")</f>
        <v/>
      </c>
      <c r="D85" s="16">
        <f>IFERROR(IF(INDEX(Tasks!$D$3:$D$302,MATCH(SMALL(Engine!$A$2:$A$301,ROWS($A$7:$A85)),Engine!$A$2:$A$301,0))="","",INDEX(Tasks!$D$3:$D$302,MATCH(SMALL(Engine!$A$2:$A$301,ROWS($A$7:$A85)),Engine!$A$2:$A$301,0))),"")</f>
        <v/>
      </c>
      <c r="E85" s="17">
        <f>IFERROR(IF(INDEX(Tasks!$F$3:$F$302,MATCH(SMALL(Engine!$A$2:$A$301,ROWS($A$7:$A85)),Engine!$A$2:$A$301,0))="","",INDEX(Tasks!$F$3:$F$302,MATCH(SMALL(Engine!$A$2:$A$301,ROWS($A$7:$A85)),Engine!$A$2:$A$301,0))),"")</f>
        <v/>
      </c>
      <c r="F85" s="16">
        <f>IF($E85="","",IF($E85&lt;TODAY(),"Overdue",IF($E85=TODAY(),"Due today","Upcoming")))</f>
        <v/>
      </c>
    </row>
    <row r="86">
      <c r="A86" s="16">
        <f>IFERROR(IF(INDEX(Tasks!$A$3:$A$302,MATCH(SMALL(Engine!$A$2:$A$301,ROWS($A$7:$A86)),Engine!$A$2:$A$301,0))="","",INDEX(Tasks!$A$3:$A$302,MATCH(SMALL(Engine!$A$2:$A$301,ROWS($A$7:$A86)),Engine!$A$2:$A$301,0))),"")</f>
        <v/>
      </c>
      <c r="B86" s="16">
        <f>IFERROR(IF(INDEX(Tasks!$B$3:$B$302,MATCH(SMALL(Engine!$A$2:$A$301,ROWS($A$7:$A86)),Engine!$A$2:$A$301,0))="","",INDEX(Tasks!$B$3:$B$302,MATCH(SMALL(Engine!$A$2:$A$301,ROWS($A$7:$A86)),Engine!$A$2:$A$301,0))),"")</f>
        <v/>
      </c>
      <c r="C86" s="16">
        <f>IFERROR(IF(INDEX(Tasks!$C$3:$C$302,MATCH(SMALL(Engine!$A$2:$A$301,ROWS($A$7:$A86)),Engine!$A$2:$A$301,0))="","",INDEX(Tasks!$C$3:$C$302,MATCH(SMALL(Engine!$A$2:$A$301,ROWS($A$7:$A86)),Engine!$A$2:$A$301,0))),"")</f>
        <v/>
      </c>
      <c r="D86" s="16">
        <f>IFERROR(IF(INDEX(Tasks!$D$3:$D$302,MATCH(SMALL(Engine!$A$2:$A$301,ROWS($A$7:$A86)),Engine!$A$2:$A$301,0))="","",INDEX(Tasks!$D$3:$D$302,MATCH(SMALL(Engine!$A$2:$A$301,ROWS($A$7:$A86)),Engine!$A$2:$A$301,0))),"")</f>
        <v/>
      </c>
      <c r="E86" s="17">
        <f>IFERROR(IF(INDEX(Tasks!$F$3:$F$302,MATCH(SMALL(Engine!$A$2:$A$301,ROWS($A$7:$A86)),Engine!$A$2:$A$301,0))="","",INDEX(Tasks!$F$3:$F$302,MATCH(SMALL(Engine!$A$2:$A$301,ROWS($A$7:$A86)),Engine!$A$2:$A$301,0))),"")</f>
        <v/>
      </c>
      <c r="F86" s="16">
        <f>IF($E86="","",IF($E86&lt;TODAY(),"Overdue",IF($E86=TODAY(),"Due today","Upcoming")))</f>
        <v/>
      </c>
    </row>
    <row r="87">
      <c r="A87" s="16">
        <f>IFERROR(IF(INDEX(Tasks!$A$3:$A$302,MATCH(SMALL(Engine!$A$2:$A$301,ROWS($A$7:$A87)),Engine!$A$2:$A$301,0))="","",INDEX(Tasks!$A$3:$A$302,MATCH(SMALL(Engine!$A$2:$A$301,ROWS($A$7:$A87)),Engine!$A$2:$A$301,0))),"")</f>
        <v/>
      </c>
      <c r="B87" s="16">
        <f>IFERROR(IF(INDEX(Tasks!$B$3:$B$302,MATCH(SMALL(Engine!$A$2:$A$301,ROWS($A$7:$A87)),Engine!$A$2:$A$301,0))="","",INDEX(Tasks!$B$3:$B$302,MATCH(SMALL(Engine!$A$2:$A$301,ROWS($A$7:$A87)),Engine!$A$2:$A$301,0))),"")</f>
        <v/>
      </c>
      <c r="C87" s="16">
        <f>IFERROR(IF(INDEX(Tasks!$C$3:$C$302,MATCH(SMALL(Engine!$A$2:$A$301,ROWS($A$7:$A87)),Engine!$A$2:$A$301,0))="","",INDEX(Tasks!$C$3:$C$302,MATCH(SMALL(Engine!$A$2:$A$301,ROWS($A$7:$A87)),Engine!$A$2:$A$301,0))),"")</f>
        <v/>
      </c>
      <c r="D87" s="16">
        <f>IFERROR(IF(INDEX(Tasks!$D$3:$D$302,MATCH(SMALL(Engine!$A$2:$A$301,ROWS($A$7:$A87)),Engine!$A$2:$A$301,0))="","",INDEX(Tasks!$D$3:$D$302,MATCH(SMALL(Engine!$A$2:$A$301,ROWS($A$7:$A87)),Engine!$A$2:$A$301,0))),"")</f>
        <v/>
      </c>
      <c r="E87" s="17">
        <f>IFERROR(IF(INDEX(Tasks!$F$3:$F$302,MATCH(SMALL(Engine!$A$2:$A$301,ROWS($A$7:$A87)),Engine!$A$2:$A$301,0))="","",INDEX(Tasks!$F$3:$F$302,MATCH(SMALL(Engine!$A$2:$A$301,ROWS($A$7:$A87)),Engine!$A$2:$A$301,0))),"")</f>
        <v/>
      </c>
      <c r="F87" s="16">
        <f>IF($E87="","",IF($E87&lt;TODAY(),"Overdue",IF($E87=TODAY(),"Due today","Upcoming")))</f>
        <v/>
      </c>
    </row>
    <row r="88">
      <c r="A88" s="16">
        <f>IFERROR(IF(INDEX(Tasks!$A$3:$A$302,MATCH(SMALL(Engine!$A$2:$A$301,ROWS($A$7:$A88)),Engine!$A$2:$A$301,0))="","",INDEX(Tasks!$A$3:$A$302,MATCH(SMALL(Engine!$A$2:$A$301,ROWS($A$7:$A88)),Engine!$A$2:$A$301,0))),"")</f>
        <v/>
      </c>
      <c r="B88" s="16">
        <f>IFERROR(IF(INDEX(Tasks!$B$3:$B$302,MATCH(SMALL(Engine!$A$2:$A$301,ROWS($A$7:$A88)),Engine!$A$2:$A$301,0))="","",INDEX(Tasks!$B$3:$B$302,MATCH(SMALL(Engine!$A$2:$A$301,ROWS($A$7:$A88)),Engine!$A$2:$A$301,0))),"")</f>
        <v/>
      </c>
      <c r="C88" s="16">
        <f>IFERROR(IF(INDEX(Tasks!$C$3:$C$302,MATCH(SMALL(Engine!$A$2:$A$301,ROWS($A$7:$A88)),Engine!$A$2:$A$301,0))="","",INDEX(Tasks!$C$3:$C$302,MATCH(SMALL(Engine!$A$2:$A$301,ROWS($A$7:$A88)),Engine!$A$2:$A$301,0))),"")</f>
        <v/>
      </c>
      <c r="D88" s="16">
        <f>IFERROR(IF(INDEX(Tasks!$D$3:$D$302,MATCH(SMALL(Engine!$A$2:$A$301,ROWS($A$7:$A88)),Engine!$A$2:$A$301,0))="","",INDEX(Tasks!$D$3:$D$302,MATCH(SMALL(Engine!$A$2:$A$301,ROWS($A$7:$A88)),Engine!$A$2:$A$301,0))),"")</f>
        <v/>
      </c>
      <c r="E88" s="17">
        <f>IFERROR(IF(INDEX(Tasks!$F$3:$F$302,MATCH(SMALL(Engine!$A$2:$A$301,ROWS($A$7:$A88)),Engine!$A$2:$A$301,0))="","",INDEX(Tasks!$F$3:$F$302,MATCH(SMALL(Engine!$A$2:$A$301,ROWS($A$7:$A88)),Engine!$A$2:$A$301,0))),"")</f>
        <v/>
      </c>
      <c r="F88" s="16">
        <f>IF($E88="","",IF($E88&lt;TODAY(),"Overdue",IF($E88=TODAY(),"Due today","Upcoming")))</f>
        <v/>
      </c>
    </row>
    <row r="89">
      <c r="A89" s="16">
        <f>IFERROR(IF(INDEX(Tasks!$A$3:$A$302,MATCH(SMALL(Engine!$A$2:$A$301,ROWS($A$7:$A89)),Engine!$A$2:$A$301,0))="","",INDEX(Tasks!$A$3:$A$302,MATCH(SMALL(Engine!$A$2:$A$301,ROWS($A$7:$A89)),Engine!$A$2:$A$301,0))),"")</f>
        <v/>
      </c>
      <c r="B89" s="16">
        <f>IFERROR(IF(INDEX(Tasks!$B$3:$B$302,MATCH(SMALL(Engine!$A$2:$A$301,ROWS($A$7:$A89)),Engine!$A$2:$A$301,0))="","",INDEX(Tasks!$B$3:$B$302,MATCH(SMALL(Engine!$A$2:$A$301,ROWS($A$7:$A89)),Engine!$A$2:$A$301,0))),"")</f>
        <v/>
      </c>
      <c r="C89" s="16">
        <f>IFERROR(IF(INDEX(Tasks!$C$3:$C$302,MATCH(SMALL(Engine!$A$2:$A$301,ROWS($A$7:$A89)),Engine!$A$2:$A$301,0))="","",INDEX(Tasks!$C$3:$C$302,MATCH(SMALL(Engine!$A$2:$A$301,ROWS($A$7:$A89)),Engine!$A$2:$A$301,0))),"")</f>
        <v/>
      </c>
      <c r="D89" s="16">
        <f>IFERROR(IF(INDEX(Tasks!$D$3:$D$302,MATCH(SMALL(Engine!$A$2:$A$301,ROWS($A$7:$A89)),Engine!$A$2:$A$301,0))="","",INDEX(Tasks!$D$3:$D$302,MATCH(SMALL(Engine!$A$2:$A$301,ROWS($A$7:$A89)),Engine!$A$2:$A$301,0))),"")</f>
        <v/>
      </c>
      <c r="E89" s="17">
        <f>IFERROR(IF(INDEX(Tasks!$F$3:$F$302,MATCH(SMALL(Engine!$A$2:$A$301,ROWS($A$7:$A89)),Engine!$A$2:$A$301,0))="","",INDEX(Tasks!$F$3:$F$302,MATCH(SMALL(Engine!$A$2:$A$301,ROWS($A$7:$A89)),Engine!$A$2:$A$301,0))),"")</f>
        <v/>
      </c>
      <c r="F89" s="16">
        <f>IF($E89="","",IF($E89&lt;TODAY(),"Overdue",IF($E89=TODAY(),"Due today","Upcoming")))</f>
        <v/>
      </c>
    </row>
    <row r="90">
      <c r="A90" s="16">
        <f>IFERROR(IF(INDEX(Tasks!$A$3:$A$302,MATCH(SMALL(Engine!$A$2:$A$301,ROWS($A$7:$A90)),Engine!$A$2:$A$301,0))="","",INDEX(Tasks!$A$3:$A$302,MATCH(SMALL(Engine!$A$2:$A$301,ROWS($A$7:$A90)),Engine!$A$2:$A$301,0))),"")</f>
        <v/>
      </c>
      <c r="B90" s="16">
        <f>IFERROR(IF(INDEX(Tasks!$B$3:$B$302,MATCH(SMALL(Engine!$A$2:$A$301,ROWS($A$7:$A90)),Engine!$A$2:$A$301,0))="","",INDEX(Tasks!$B$3:$B$302,MATCH(SMALL(Engine!$A$2:$A$301,ROWS($A$7:$A90)),Engine!$A$2:$A$301,0))),"")</f>
        <v/>
      </c>
      <c r="C90" s="16">
        <f>IFERROR(IF(INDEX(Tasks!$C$3:$C$302,MATCH(SMALL(Engine!$A$2:$A$301,ROWS($A$7:$A90)),Engine!$A$2:$A$301,0))="","",INDEX(Tasks!$C$3:$C$302,MATCH(SMALL(Engine!$A$2:$A$301,ROWS($A$7:$A90)),Engine!$A$2:$A$301,0))),"")</f>
        <v/>
      </c>
      <c r="D90" s="16">
        <f>IFERROR(IF(INDEX(Tasks!$D$3:$D$302,MATCH(SMALL(Engine!$A$2:$A$301,ROWS($A$7:$A90)),Engine!$A$2:$A$301,0))="","",INDEX(Tasks!$D$3:$D$302,MATCH(SMALL(Engine!$A$2:$A$301,ROWS($A$7:$A90)),Engine!$A$2:$A$301,0))),"")</f>
        <v/>
      </c>
      <c r="E90" s="17">
        <f>IFERROR(IF(INDEX(Tasks!$F$3:$F$302,MATCH(SMALL(Engine!$A$2:$A$301,ROWS($A$7:$A90)),Engine!$A$2:$A$301,0))="","",INDEX(Tasks!$F$3:$F$302,MATCH(SMALL(Engine!$A$2:$A$301,ROWS($A$7:$A90)),Engine!$A$2:$A$301,0))),"")</f>
        <v/>
      </c>
      <c r="F90" s="16">
        <f>IF($E90="","",IF($E90&lt;TODAY(),"Overdue",IF($E90=TODAY(),"Due today","Upcoming")))</f>
        <v/>
      </c>
    </row>
    <row r="91">
      <c r="A91" s="16">
        <f>IFERROR(IF(INDEX(Tasks!$A$3:$A$302,MATCH(SMALL(Engine!$A$2:$A$301,ROWS($A$7:$A91)),Engine!$A$2:$A$301,0))="","",INDEX(Tasks!$A$3:$A$302,MATCH(SMALL(Engine!$A$2:$A$301,ROWS($A$7:$A91)),Engine!$A$2:$A$301,0))),"")</f>
        <v/>
      </c>
      <c r="B91" s="16">
        <f>IFERROR(IF(INDEX(Tasks!$B$3:$B$302,MATCH(SMALL(Engine!$A$2:$A$301,ROWS($A$7:$A91)),Engine!$A$2:$A$301,0))="","",INDEX(Tasks!$B$3:$B$302,MATCH(SMALL(Engine!$A$2:$A$301,ROWS($A$7:$A91)),Engine!$A$2:$A$301,0))),"")</f>
        <v/>
      </c>
      <c r="C91" s="16">
        <f>IFERROR(IF(INDEX(Tasks!$C$3:$C$302,MATCH(SMALL(Engine!$A$2:$A$301,ROWS($A$7:$A91)),Engine!$A$2:$A$301,0))="","",INDEX(Tasks!$C$3:$C$302,MATCH(SMALL(Engine!$A$2:$A$301,ROWS($A$7:$A91)),Engine!$A$2:$A$301,0))),"")</f>
        <v/>
      </c>
      <c r="D91" s="16">
        <f>IFERROR(IF(INDEX(Tasks!$D$3:$D$302,MATCH(SMALL(Engine!$A$2:$A$301,ROWS($A$7:$A91)),Engine!$A$2:$A$301,0))="","",INDEX(Tasks!$D$3:$D$302,MATCH(SMALL(Engine!$A$2:$A$301,ROWS($A$7:$A91)),Engine!$A$2:$A$301,0))),"")</f>
        <v/>
      </c>
      <c r="E91" s="17">
        <f>IFERROR(IF(INDEX(Tasks!$F$3:$F$302,MATCH(SMALL(Engine!$A$2:$A$301,ROWS($A$7:$A91)),Engine!$A$2:$A$301,0))="","",INDEX(Tasks!$F$3:$F$302,MATCH(SMALL(Engine!$A$2:$A$301,ROWS($A$7:$A91)),Engine!$A$2:$A$301,0))),"")</f>
        <v/>
      </c>
      <c r="F91" s="16">
        <f>IF($E91="","",IF($E91&lt;TODAY(),"Overdue",IF($E91=TODAY(),"Due today","Upcoming")))</f>
        <v/>
      </c>
    </row>
    <row r="92">
      <c r="A92" s="16">
        <f>IFERROR(IF(INDEX(Tasks!$A$3:$A$302,MATCH(SMALL(Engine!$A$2:$A$301,ROWS($A$7:$A92)),Engine!$A$2:$A$301,0))="","",INDEX(Tasks!$A$3:$A$302,MATCH(SMALL(Engine!$A$2:$A$301,ROWS($A$7:$A92)),Engine!$A$2:$A$301,0))),"")</f>
        <v/>
      </c>
      <c r="B92" s="16">
        <f>IFERROR(IF(INDEX(Tasks!$B$3:$B$302,MATCH(SMALL(Engine!$A$2:$A$301,ROWS($A$7:$A92)),Engine!$A$2:$A$301,0))="","",INDEX(Tasks!$B$3:$B$302,MATCH(SMALL(Engine!$A$2:$A$301,ROWS($A$7:$A92)),Engine!$A$2:$A$301,0))),"")</f>
        <v/>
      </c>
      <c r="C92" s="16">
        <f>IFERROR(IF(INDEX(Tasks!$C$3:$C$302,MATCH(SMALL(Engine!$A$2:$A$301,ROWS($A$7:$A92)),Engine!$A$2:$A$301,0))="","",INDEX(Tasks!$C$3:$C$302,MATCH(SMALL(Engine!$A$2:$A$301,ROWS($A$7:$A92)),Engine!$A$2:$A$301,0))),"")</f>
        <v/>
      </c>
      <c r="D92" s="16">
        <f>IFERROR(IF(INDEX(Tasks!$D$3:$D$302,MATCH(SMALL(Engine!$A$2:$A$301,ROWS($A$7:$A92)),Engine!$A$2:$A$301,0))="","",INDEX(Tasks!$D$3:$D$302,MATCH(SMALL(Engine!$A$2:$A$301,ROWS($A$7:$A92)),Engine!$A$2:$A$301,0))),"")</f>
        <v/>
      </c>
      <c r="E92" s="17">
        <f>IFERROR(IF(INDEX(Tasks!$F$3:$F$302,MATCH(SMALL(Engine!$A$2:$A$301,ROWS($A$7:$A92)),Engine!$A$2:$A$301,0))="","",INDEX(Tasks!$F$3:$F$302,MATCH(SMALL(Engine!$A$2:$A$301,ROWS($A$7:$A92)),Engine!$A$2:$A$301,0))),"")</f>
        <v/>
      </c>
      <c r="F92" s="16">
        <f>IF($E92="","",IF($E92&lt;TODAY(),"Overdue",IF($E92=TODAY(),"Due today","Upcoming")))</f>
        <v/>
      </c>
    </row>
    <row r="93">
      <c r="A93" s="16">
        <f>IFERROR(IF(INDEX(Tasks!$A$3:$A$302,MATCH(SMALL(Engine!$A$2:$A$301,ROWS($A$7:$A93)),Engine!$A$2:$A$301,0))="","",INDEX(Tasks!$A$3:$A$302,MATCH(SMALL(Engine!$A$2:$A$301,ROWS($A$7:$A93)),Engine!$A$2:$A$301,0))),"")</f>
        <v/>
      </c>
      <c r="B93" s="16">
        <f>IFERROR(IF(INDEX(Tasks!$B$3:$B$302,MATCH(SMALL(Engine!$A$2:$A$301,ROWS($A$7:$A93)),Engine!$A$2:$A$301,0))="","",INDEX(Tasks!$B$3:$B$302,MATCH(SMALL(Engine!$A$2:$A$301,ROWS($A$7:$A93)),Engine!$A$2:$A$301,0))),"")</f>
        <v/>
      </c>
      <c r="C93" s="16">
        <f>IFERROR(IF(INDEX(Tasks!$C$3:$C$302,MATCH(SMALL(Engine!$A$2:$A$301,ROWS($A$7:$A93)),Engine!$A$2:$A$301,0))="","",INDEX(Tasks!$C$3:$C$302,MATCH(SMALL(Engine!$A$2:$A$301,ROWS($A$7:$A93)),Engine!$A$2:$A$301,0))),"")</f>
        <v/>
      </c>
      <c r="D93" s="16">
        <f>IFERROR(IF(INDEX(Tasks!$D$3:$D$302,MATCH(SMALL(Engine!$A$2:$A$301,ROWS($A$7:$A93)),Engine!$A$2:$A$301,0))="","",INDEX(Tasks!$D$3:$D$302,MATCH(SMALL(Engine!$A$2:$A$301,ROWS($A$7:$A93)),Engine!$A$2:$A$301,0))),"")</f>
        <v/>
      </c>
      <c r="E93" s="17">
        <f>IFERROR(IF(INDEX(Tasks!$F$3:$F$302,MATCH(SMALL(Engine!$A$2:$A$301,ROWS($A$7:$A93)),Engine!$A$2:$A$301,0))="","",INDEX(Tasks!$F$3:$F$302,MATCH(SMALL(Engine!$A$2:$A$301,ROWS($A$7:$A93)),Engine!$A$2:$A$301,0))),"")</f>
        <v/>
      </c>
      <c r="F93" s="16">
        <f>IF($E93="","",IF($E93&lt;TODAY(),"Overdue",IF($E93=TODAY(),"Due today","Upcoming")))</f>
        <v/>
      </c>
    </row>
    <row r="94">
      <c r="A94" s="16">
        <f>IFERROR(IF(INDEX(Tasks!$A$3:$A$302,MATCH(SMALL(Engine!$A$2:$A$301,ROWS($A$7:$A94)),Engine!$A$2:$A$301,0))="","",INDEX(Tasks!$A$3:$A$302,MATCH(SMALL(Engine!$A$2:$A$301,ROWS($A$7:$A94)),Engine!$A$2:$A$301,0))),"")</f>
        <v/>
      </c>
      <c r="B94" s="16">
        <f>IFERROR(IF(INDEX(Tasks!$B$3:$B$302,MATCH(SMALL(Engine!$A$2:$A$301,ROWS($A$7:$A94)),Engine!$A$2:$A$301,0))="","",INDEX(Tasks!$B$3:$B$302,MATCH(SMALL(Engine!$A$2:$A$301,ROWS($A$7:$A94)),Engine!$A$2:$A$301,0))),"")</f>
        <v/>
      </c>
      <c r="C94" s="16">
        <f>IFERROR(IF(INDEX(Tasks!$C$3:$C$302,MATCH(SMALL(Engine!$A$2:$A$301,ROWS($A$7:$A94)),Engine!$A$2:$A$301,0))="","",INDEX(Tasks!$C$3:$C$302,MATCH(SMALL(Engine!$A$2:$A$301,ROWS($A$7:$A94)),Engine!$A$2:$A$301,0))),"")</f>
        <v/>
      </c>
      <c r="D94" s="16">
        <f>IFERROR(IF(INDEX(Tasks!$D$3:$D$302,MATCH(SMALL(Engine!$A$2:$A$301,ROWS($A$7:$A94)),Engine!$A$2:$A$301,0))="","",INDEX(Tasks!$D$3:$D$302,MATCH(SMALL(Engine!$A$2:$A$301,ROWS($A$7:$A94)),Engine!$A$2:$A$301,0))),"")</f>
        <v/>
      </c>
      <c r="E94" s="17">
        <f>IFERROR(IF(INDEX(Tasks!$F$3:$F$302,MATCH(SMALL(Engine!$A$2:$A$301,ROWS($A$7:$A94)),Engine!$A$2:$A$301,0))="","",INDEX(Tasks!$F$3:$F$302,MATCH(SMALL(Engine!$A$2:$A$301,ROWS($A$7:$A94)),Engine!$A$2:$A$301,0))),"")</f>
        <v/>
      </c>
      <c r="F94" s="16">
        <f>IF($E94="","",IF($E94&lt;TODAY(),"Overdue",IF($E94=TODAY(),"Due today","Upcoming")))</f>
        <v/>
      </c>
    </row>
    <row r="95">
      <c r="A95" s="16">
        <f>IFERROR(IF(INDEX(Tasks!$A$3:$A$302,MATCH(SMALL(Engine!$A$2:$A$301,ROWS($A$7:$A95)),Engine!$A$2:$A$301,0))="","",INDEX(Tasks!$A$3:$A$302,MATCH(SMALL(Engine!$A$2:$A$301,ROWS($A$7:$A95)),Engine!$A$2:$A$301,0))),"")</f>
        <v/>
      </c>
      <c r="B95" s="16">
        <f>IFERROR(IF(INDEX(Tasks!$B$3:$B$302,MATCH(SMALL(Engine!$A$2:$A$301,ROWS($A$7:$A95)),Engine!$A$2:$A$301,0))="","",INDEX(Tasks!$B$3:$B$302,MATCH(SMALL(Engine!$A$2:$A$301,ROWS($A$7:$A95)),Engine!$A$2:$A$301,0))),"")</f>
        <v/>
      </c>
      <c r="C95" s="16">
        <f>IFERROR(IF(INDEX(Tasks!$C$3:$C$302,MATCH(SMALL(Engine!$A$2:$A$301,ROWS($A$7:$A95)),Engine!$A$2:$A$301,0))="","",INDEX(Tasks!$C$3:$C$302,MATCH(SMALL(Engine!$A$2:$A$301,ROWS($A$7:$A95)),Engine!$A$2:$A$301,0))),"")</f>
        <v/>
      </c>
      <c r="D95" s="16">
        <f>IFERROR(IF(INDEX(Tasks!$D$3:$D$302,MATCH(SMALL(Engine!$A$2:$A$301,ROWS($A$7:$A95)),Engine!$A$2:$A$301,0))="","",INDEX(Tasks!$D$3:$D$302,MATCH(SMALL(Engine!$A$2:$A$301,ROWS($A$7:$A95)),Engine!$A$2:$A$301,0))),"")</f>
        <v/>
      </c>
      <c r="E95" s="17">
        <f>IFERROR(IF(INDEX(Tasks!$F$3:$F$302,MATCH(SMALL(Engine!$A$2:$A$301,ROWS($A$7:$A95)),Engine!$A$2:$A$301,0))="","",INDEX(Tasks!$F$3:$F$302,MATCH(SMALL(Engine!$A$2:$A$301,ROWS($A$7:$A95)),Engine!$A$2:$A$301,0))),"")</f>
        <v/>
      </c>
      <c r="F95" s="16">
        <f>IF($E95="","",IF($E95&lt;TODAY(),"Overdue",IF($E95=TODAY(),"Due today","Upcoming")))</f>
        <v/>
      </c>
    </row>
    <row r="96">
      <c r="A96" s="16">
        <f>IFERROR(IF(INDEX(Tasks!$A$3:$A$302,MATCH(SMALL(Engine!$A$2:$A$301,ROWS($A$7:$A96)),Engine!$A$2:$A$301,0))="","",INDEX(Tasks!$A$3:$A$302,MATCH(SMALL(Engine!$A$2:$A$301,ROWS($A$7:$A96)),Engine!$A$2:$A$301,0))),"")</f>
        <v/>
      </c>
      <c r="B96" s="16">
        <f>IFERROR(IF(INDEX(Tasks!$B$3:$B$302,MATCH(SMALL(Engine!$A$2:$A$301,ROWS($A$7:$A96)),Engine!$A$2:$A$301,0))="","",INDEX(Tasks!$B$3:$B$302,MATCH(SMALL(Engine!$A$2:$A$301,ROWS($A$7:$A96)),Engine!$A$2:$A$301,0))),"")</f>
        <v/>
      </c>
      <c r="C96" s="16">
        <f>IFERROR(IF(INDEX(Tasks!$C$3:$C$302,MATCH(SMALL(Engine!$A$2:$A$301,ROWS($A$7:$A96)),Engine!$A$2:$A$301,0))="","",INDEX(Tasks!$C$3:$C$302,MATCH(SMALL(Engine!$A$2:$A$301,ROWS($A$7:$A96)),Engine!$A$2:$A$301,0))),"")</f>
        <v/>
      </c>
      <c r="D96" s="16">
        <f>IFERROR(IF(INDEX(Tasks!$D$3:$D$302,MATCH(SMALL(Engine!$A$2:$A$301,ROWS($A$7:$A96)),Engine!$A$2:$A$301,0))="","",INDEX(Tasks!$D$3:$D$302,MATCH(SMALL(Engine!$A$2:$A$301,ROWS($A$7:$A96)),Engine!$A$2:$A$301,0))),"")</f>
        <v/>
      </c>
      <c r="E96" s="17">
        <f>IFERROR(IF(INDEX(Tasks!$F$3:$F$302,MATCH(SMALL(Engine!$A$2:$A$301,ROWS($A$7:$A96)),Engine!$A$2:$A$301,0))="","",INDEX(Tasks!$F$3:$F$302,MATCH(SMALL(Engine!$A$2:$A$301,ROWS($A$7:$A96)),Engine!$A$2:$A$301,0))),"")</f>
        <v/>
      </c>
      <c r="F96" s="16">
        <f>IF($E96="","",IF($E96&lt;TODAY(),"Overdue",IF($E96=TODAY(),"Due today","Upcoming")))</f>
        <v/>
      </c>
    </row>
    <row r="97">
      <c r="A97" s="16">
        <f>IFERROR(IF(INDEX(Tasks!$A$3:$A$302,MATCH(SMALL(Engine!$A$2:$A$301,ROWS($A$7:$A97)),Engine!$A$2:$A$301,0))="","",INDEX(Tasks!$A$3:$A$302,MATCH(SMALL(Engine!$A$2:$A$301,ROWS($A$7:$A97)),Engine!$A$2:$A$301,0))),"")</f>
        <v/>
      </c>
      <c r="B97" s="16">
        <f>IFERROR(IF(INDEX(Tasks!$B$3:$B$302,MATCH(SMALL(Engine!$A$2:$A$301,ROWS($A$7:$A97)),Engine!$A$2:$A$301,0))="","",INDEX(Tasks!$B$3:$B$302,MATCH(SMALL(Engine!$A$2:$A$301,ROWS($A$7:$A97)),Engine!$A$2:$A$301,0))),"")</f>
        <v/>
      </c>
      <c r="C97" s="16">
        <f>IFERROR(IF(INDEX(Tasks!$C$3:$C$302,MATCH(SMALL(Engine!$A$2:$A$301,ROWS($A$7:$A97)),Engine!$A$2:$A$301,0))="","",INDEX(Tasks!$C$3:$C$302,MATCH(SMALL(Engine!$A$2:$A$301,ROWS($A$7:$A97)),Engine!$A$2:$A$301,0))),"")</f>
        <v/>
      </c>
      <c r="D97" s="16">
        <f>IFERROR(IF(INDEX(Tasks!$D$3:$D$302,MATCH(SMALL(Engine!$A$2:$A$301,ROWS($A$7:$A97)),Engine!$A$2:$A$301,0))="","",INDEX(Tasks!$D$3:$D$302,MATCH(SMALL(Engine!$A$2:$A$301,ROWS($A$7:$A97)),Engine!$A$2:$A$301,0))),"")</f>
        <v/>
      </c>
      <c r="E97" s="17">
        <f>IFERROR(IF(INDEX(Tasks!$F$3:$F$302,MATCH(SMALL(Engine!$A$2:$A$301,ROWS($A$7:$A97)),Engine!$A$2:$A$301,0))="","",INDEX(Tasks!$F$3:$F$302,MATCH(SMALL(Engine!$A$2:$A$301,ROWS($A$7:$A97)),Engine!$A$2:$A$301,0))),"")</f>
        <v/>
      </c>
      <c r="F97" s="16">
        <f>IF($E97="","",IF($E97&lt;TODAY(),"Overdue",IF($E97=TODAY(),"Due today","Upcoming")))</f>
        <v/>
      </c>
    </row>
    <row r="98">
      <c r="A98" s="16">
        <f>IFERROR(IF(INDEX(Tasks!$A$3:$A$302,MATCH(SMALL(Engine!$A$2:$A$301,ROWS($A$7:$A98)),Engine!$A$2:$A$301,0))="","",INDEX(Tasks!$A$3:$A$302,MATCH(SMALL(Engine!$A$2:$A$301,ROWS($A$7:$A98)),Engine!$A$2:$A$301,0))),"")</f>
        <v/>
      </c>
      <c r="B98" s="16">
        <f>IFERROR(IF(INDEX(Tasks!$B$3:$B$302,MATCH(SMALL(Engine!$A$2:$A$301,ROWS($A$7:$A98)),Engine!$A$2:$A$301,0))="","",INDEX(Tasks!$B$3:$B$302,MATCH(SMALL(Engine!$A$2:$A$301,ROWS($A$7:$A98)),Engine!$A$2:$A$301,0))),"")</f>
        <v/>
      </c>
      <c r="C98" s="16">
        <f>IFERROR(IF(INDEX(Tasks!$C$3:$C$302,MATCH(SMALL(Engine!$A$2:$A$301,ROWS($A$7:$A98)),Engine!$A$2:$A$301,0))="","",INDEX(Tasks!$C$3:$C$302,MATCH(SMALL(Engine!$A$2:$A$301,ROWS($A$7:$A98)),Engine!$A$2:$A$301,0))),"")</f>
        <v/>
      </c>
      <c r="D98" s="16">
        <f>IFERROR(IF(INDEX(Tasks!$D$3:$D$302,MATCH(SMALL(Engine!$A$2:$A$301,ROWS($A$7:$A98)),Engine!$A$2:$A$301,0))="","",INDEX(Tasks!$D$3:$D$302,MATCH(SMALL(Engine!$A$2:$A$301,ROWS($A$7:$A98)),Engine!$A$2:$A$301,0))),"")</f>
        <v/>
      </c>
      <c r="E98" s="17">
        <f>IFERROR(IF(INDEX(Tasks!$F$3:$F$302,MATCH(SMALL(Engine!$A$2:$A$301,ROWS($A$7:$A98)),Engine!$A$2:$A$301,0))="","",INDEX(Tasks!$F$3:$F$302,MATCH(SMALL(Engine!$A$2:$A$301,ROWS($A$7:$A98)),Engine!$A$2:$A$301,0))),"")</f>
        <v/>
      </c>
      <c r="F98" s="16">
        <f>IF($E98="","",IF($E98&lt;TODAY(),"Overdue",IF($E98=TODAY(),"Due today","Upcoming")))</f>
        <v/>
      </c>
    </row>
    <row r="99">
      <c r="A99" s="16">
        <f>IFERROR(IF(INDEX(Tasks!$A$3:$A$302,MATCH(SMALL(Engine!$A$2:$A$301,ROWS($A$7:$A99)),Engine!$A$2:$A$301,0))="","",INDEX(Tasks!$A$3:$A$302,MATCH(SMALL(Engine!$A$2:$A$301,ROWS($A$7:$A99)),Engine!$A$2:$A$301,0))),"")</f>
        <v/>
      </c>
      <c r="B99" s="16">
        <f>IFERROR(IF(INDEX(Tasks!$B$3:$B$302,MATCH(SMALL(Engine!$A$2:$A$301,ROWS($A$7:$A99)),Engine!$A$2:$A$301,0))="","",INDEX(Tasks!$B$3:$B$302,MATCH(SMALL(Engine!$A$2:$A$301,ROWS($A$7:$A99)),Engine!$A$2:$A$301,0))),"")</f>
        <v/>
      </c>
      <c r="C99" s="16">
        <f>IFERROR(IF(INDEX(Tasks!$C$3:$C$302,MATCH(SMALL(Engine!$A$2:$A$301,ROWS($A$7:$A99)),Engine!$A$2:$A$301,0))="","",INDEX(Tasks!$C$3:$C$302,MATCH(SMALL(Engine!$A$2:$A$301,ROWS($A$7:$A99)),Engine!$A$2:$A$301,0))),"")</f>
        <v/>
      </c>
      <c r="D99" s="16">
        <f>IFERROR(IF(INDEX(Tasks!$D$3:$D$302,MATCH(SMALL(Engine!$A$2:$A$301,ROWS($A$7:$A99)),Engine!$A$2:$A$301,0))="","",INDEX(Tasks!$D$3:$D$302,MATCH(SMALL(Engine!$A$2:$A$301,ROWS($A$7:$A99)),Engine!$A$2:$A$301,0))),"")</f>
        <v/>
      </c>
      <c r="E99" s="17">
        <f>IFERROR(IF(INDEX(Tasks!$F$3:$F$302,MATCH(SMALL(Engine!$A$2:$A$301,ROWS($A$7:$A99)),Engine!$A$2:$A$301,0))="","",INDEX(Tasks!$F$3:$F$302,MATCH(SMALL(Engine!$A$2:$A$301,ROWS($A$7:$A99)),Engine!$A$2:$A$301,0))),"")</f>
        <v/>
      </c>
      <c r="F99" s="16">
        <f>IF($E99="","",IF($E99&lt;TODAY(),"Overdue",IF($E99=TODAY(),"Due today","Upcoming")))</f>
        <v/>
      </c>
    </row>
    <row r="100">
      <c r="A100" s="16">
        <f>IFERROR(IF(INDEX(Tasks!$A$3:$A$302,MATCH(SMALL(Engine!$A$2:$A$301,ROWS($A$7:$A100)),Engine!$A$2:$A$301,0))="","",INDEX(Tasks!$A$3:$A$302,MATCH(SMALL(Engine!$A$2:$A$301,ROWS($A$7:$A100)),Engine!$A$2:$A$301,0))),"")</f>
        <v/>
      </c>
      <c r="B100" s="16">
        <f>IFERROR(IF(INDEX(Tasks!$B$3:$B$302,MATCH(SMALL(Engine!$A$2:$A$301,ROWS($A$7:$A100)),Engine!$A$2:$A$301,0))="","",INDEX(Tasks!$B$3:$B$302,MATCH(SMALL(Engine!$A$2:$A$301,ROWS($A$7:$A100)),Engine!$A$2:$A$301,0))),"")</f>
        <v/>
      </c>
      <c r="C100" s="16">
        <f>IFERROR(IF(INDEX(Tasks!$C$3:$C$302,MATCH(SMALL(Engine!$A$2:$A$301,ROWS($A$7:$A100)),Engine!$A$2:$A$301,0))="","",INDEX(Tasks!$C$3:$C$302,MATCH(SMALL(Engine!$A$2:$A$301,ROWS($A$7:$A100)),Engine!$A$2:$A$301,0))),"")</f>
        <v/>
      </c>
      <c r="D100" s="16">
        <f>IFERROR(IF(INDEX(Tasks!$D$3:$D$302,MATCH(SMALL(Engine!$A$2:$A$301,ROWS($A$7:$A100)),Engine!$A$2:$A$301,0))="","",INDEX(Tasks!$D$3:$D$302,MATCH(SMALL(Engine!$A$2:$A$301,ROWS($A$7:$A100)),Engine!$A$2:$A$301,0))),"")</f>
        <v/>
      </c>
      <c r="E100" s="17">
        <f>IFERROR(IF(INDEX(Tasks!$F$3:$F$302,MATCH(SMALL(Engine!$A$2:$A$301,ROWS($A$7:$A100)),Engine!$A$2:$A$301,0))="","",INDEX(Tasks!$F$3:$F$302,MATCH(SMALL(Engine!$A$2:$A$301,ROWS($A$7:$A100)),Engine!$A$2:$A$301,0))),"")</f>
        <v/>
      </c>
      <c r="F100" s="16">
        <f>IF($E100="","",IF($E100&lt;TODAY(),"Overdue",IF($E100=TODAY(),"Due today","Upcoming")))</f>
        <v/>
      </c>
    </row>
    <row r="101">
      <c r="A101" s="16">
        <f>IFERROR(IF(INDEX(Tasks!$A$3:$A$302,MATCH(SMALL(Engine!$A$2:$A$301,ROWS($A$7:$A101)),Engine!$A$2:$A$301,0))="","",INDEX(Tasks!$A$3:$A$302,MATCH(SMALL(Engine!$A$2:$A$301,ROWS($A$7:$A101)),Engine!$A$2:$A$301,0))),"")</f>
        <v/>
      </c>
      <c r="B101" s="16">
        <f>IFERROR(IF(INDEX(Tasks!$B$3:$B$302,MATCH(SMALL(Engine!$A$2:$A$301,ROWS($A$7:$A101)),Engine!$A$2:$A$301,0))="","",INDEX(Tasks!$B$3:$B$302,MATCH(SMALL(Engine!$A$2:$A$301,ROWS($A$7:$A101)),Engine!$A$2:$A$301,0))),"")</f>
        <v/>
      </c>
      <c r="C101" s="16">
        <f>IFERROR(IF(INDEX(Tasks!$C$3:$C$302,MATCH(SMALL(Engine!$A$2:$A$301,ROWS($A$7:$A101)),Engine!$A$2:$A$301,0))="","",INDEX(Tasks!$C$3:$C$302,MATCH(SMALL(Engine!$A$2:$A$301,ROWS($A$7:$A101)),Engine!$A$2:$A$301,0))),"")</f>
        <v/>
      </c>
      <c r="D101" s="16">
        <f>IFERROR(IF(INDEX(Tasks!$D$3:$D$302,MATCH(SMALL(Engine!$A$2:$A$301,ROWS($A$7:$A101)),Engine!$A$2:$A$301,0))="","",INDEX(Tasks!$D$3:$D$302,MATCH(SMALL(Engine!$A$2:$A$301,ROWS($A$7:$A101)),Engine!$A$2:$A$301,0))),"")</f>
        <v/>
      </c>
      <c r="E101" s="17">
        <f>IFERROR(IF(INDEX(Tasks!$F$3:$F$302,MATCH(SMALL(Engine!$A$2:$A$301,ROWS($A$7:$A101)),Engine!$A$2:$A$301,0))="","",INDEX(Tasks!$F$3:$F$302,MATCH(SMALL(Engine!$A$2:$A$301,ROWS($A$7:$A101)),Engine!$A$2:$A$301,0))),"")</f>
        <v/>
      </c>
      <c r="F101" s="16">
        <f>IF($E101="","",IF($E101&lt;TODAY(),"Overdue",IF($E101=TODAY(),"Due today","Upcoming")))</f>
        <v/>
      </c>
    </row>
    <row r="102">
      <c r="A102" s="16">
        <f>IFERROR(IF(INDEX(Tasks!$A$3:$A$302,MATCH(SMALL(Engine!$A$2:$A$301,ROWS($A$7:$A102)),Engine!$A$2:$A$301,0))="","",INDEX(Tasks!$A$3:$A$302,MATCH(SMALL(Engine!$A$2:$A$301,ROWS($A$7:$A102)),Engine!$A$2:$A$301,0))),"")</f>
        <v/>
      </c>
      <c r="B102" s="16">
        <f>IFERROR(IF(INDEX(Tasks!$B$3:$B$302,MATCH(SMALL(Engine!$A$2:$A$301,ROWS($A$7:$A102)),Engine!$A$2:$A$301,0))="","",INDEX(Tasks!$B$3:$B$302,MATCH(SMALL(Engine!$A$2:$A$301,ROWS($A$7:$A102)),Engine!$A$2:$A$301,0))),"")</f>
        <v/>
      </c>
      <c r="C102" s="16">
        <f>IFERROR(IF(INDEX(Tasks!$C$3:$C$302,MATCH(SMALL(Engine!$A$2:$A$301,ROWS($A$7:$A102)),Engine!$A$2:$A$301,0))="","",INDEX(Tasks!$C$3:$C$302,MATCH(SMALL(Engine!$A$2:$A$301,ROWS($A$7:$A102)),Engine!$A$2:$A$301,0))),"")</f>
        <v/>
      </c>
      <c r="D102" s="16">
        <f>IFERROR(IF(INDEX(Tasks!$D$3:$D$302,MATCH(SMALL(Engine!$A$2:$A$301,ROWS($A$7:$A102)),Engine!$A$2:$A$301,0))="","",INDEX(Tasks!$D$3:$D$302,MATCH(SMALL(Engine!$A$2:$A$301,ROWS($A$7:$A102)),Engine!$A$2:$A$301,0))),"")</f>
        <v/>
      </c>
      <c r="E102" s="17">
        <f>IFERROR(IF(INDEX(Tasks!$F$3:$F$302,MATCH(SMALL(Engine!$A$2:$A$301,ROWS($A$7:$A102)),Engine!$A$2:$A$301,0))="","",INDEX(Tasks!$F$3:$F$302,MATCH(SMALL(Engine!$A$2:$A$301,ROWS($A$7:$A102)),Engine!$A$2:$A$301,0))),"")</f>
        <v/>
      </c>
      <c r="F102" s="16">
        <f>IF($E102="","",IF($E102&lt;TODAY(),"Overdue",IF($E102=TODAY(),"Due today","Upcoming")))</f>
        <v/>
      </c>
    </row>
    <row r="103">
      <c r="A103" s="16">
        <f>IFERROR(IF(INDEX(Tasks!$A$3:$A$302,MATCH(SMALL(Engine!$A$2:$A$301,ROWS($A$7:$A103)),Engine!$A$2:$A$301,0))="","",INDEX(Tasks!$A$3:$A$302,MATCH(SMALL(Engine!$A$2:$A$301,ROWS($A$7:$A103)),Engine!$A$2:$A$301,0))),"")</f>
        <v/>
      </c>
      <c r="B103" s="16">
        <f>IFERROR(IF(INDEX(Tasks!$B$3:$B$302,MATCH(SMALL(Engine!$A$2:$A$301,ROWS($A$7:$A103)),Engine!$A$2:$A$301,0))="","",INDEX(Tasks!$B$3:$B$302,MATCH(SMALL(Engine!$A$2:$A$301,ROWS($A$7:$A103)),Engine!$A$2:$A$301,0))),"")</f>
        <v/>
      </c>
      <c r="C103" s="16">
        <f>IFERROR(IF(INDEX(Tasks!$C$3:$C$302,MATCH(SMALL(Engine!$A$2:$A$301,ROWS($A$7:$A103)),Engine!$A$2:$A$301,0))="","",INDEX(Tasks!$C$3:$C$302,MATCH(SMALL(Engine!$A$2:$A$301,ROWS($A$7:$A103)),Engine!$A$2:$A$301,0))),"")</f>
        <v/>
      </c>
      <c r="D103" s="16">
        <f>IFERROR(IF(INDEX(Tasks!$D$3:$D$302,MATCH(SMALL(Engine!$A$2:$A$301,ROWS($A$7:$A103)),Engine!$A$2:$A$301,0))="","",INDEX(Tasks!$D$3:$D$302,MATCH(SMALL(Engine!$A$2:$A$301,ROWS($A$7:$A103)),Engine!$A$2:$A$301,0))),"")</f>
        <v/>
      </c>
      <c r="E103" s="17">
        <f>IFERROR(IF(INDEX(Tasks!$F$3:$F$302,MATCH(SMALL(Engine!$A$2:$A$301,ROWS($A$7:$A103)),Engine!$A$2:$A$301,0))="","",INDEX(Tasks!$F$3:$F$302,MATCH(SMALL(Engine!$A$2:$A$301,ROWS($A$7:$A103)),Engine!$A$2:$A$301,0))),"")</f>
        <v/>
      </c>
      <c r="F103" s="16">
        <f>IF($E103="","",IF($E103&lt;TODAY(),"Overdue",IF($E103=TODAY(),"Due today","Upcoming")))</f>
        <v/>
      </c>
    </row>
    <row r="104">
      <c r="A104" s="16">
        <f>IFERROR(IF(INDEX(Tasks!$A$3:$A$302,MATCH(SMALL(Engine!$A$2:$A$301,ROWS($A$7:$A104)),Engine!$A$2:$A$301,0))="","",INDEX(Tasks!$A$3:$A$302,MATCH(SMALL(Engine!$A$2:$A$301,ROWS($A$7:$A104)),Engine!$A$2:$A$301,0))),"")</f>
        <v/>
      </c>
      <c r="B104" s="16">
        <f>IFERROR(IF(INDEX(Tasks!$B$3:$B$302,MATCH(SMALL(Engine!$A$2:$A$301,ROWS($A$7:$A104)),Engine!$A$2:$A$301,0))="","",INDEX(Tasks!$B$3:$B$302,MATCH(SMALL(Engine!$A$2:$A$301,ROWS($A$7:$A104)),Engine!$A$2:$A$301,0))),"")</f>
        <v/>
      </c>
      <c r="C104" s="16">
        <f>IFERROR(IF(INDEX(Tasks!$C$3:$C$302,MATCH(SMALL(Engine!$A$2:$A$301,ROWS($A$7:$A104)),Engine!$A$2:$A$301,0))="","",INDEX(Tasks!$C$3:$C$302,MATCH(SMALL(Engine!$A$2:$A$301,ROWS($A$7:$A104)),Engine!$A$2:$A$301,0))),"")</f>
        <v/>
      </c>
      <c r="D104" s="16">
        <f>IFERROR(IF(INDEX(Tasks!$D$3:$D$302,MATCH(SMALL(Engine!$A$2:$A$301,ROWS($A$7:$A104)),Engine!$A$2:$A$301,0))="","",INDEX(Tasks!$D$3:$D$302,MATCH(SMALL(Engine!$A$2:$A$301,ROWS($A$7:$A104)),Engine!$A$2:$A$301,0))),"")</f>
        <v/>
      </c>
      <c r="E104" s="17">
        <f>IFERROR(IF(INDEX(Tasks!$F$3:$F$302,MATCH(SMALL(Engine!$A$2:$A$301,ROWS($A$7:$A104)),Engine!$A$2:$A$301,0))="","",INDEX(Tasks!$F$3:$F$302,MATCH(SMALL(Engine!$A$2:$A$301,ROWS($A$7:$A104)),Engine!$A$2:$A$301,0))),"")</f>
        <v/>
      </c>
      <c r="F104" s="16">
        <f>IF($E104="","",IF($E104&lt;TODAY(),"Overdue",IF($E104=TODAY(),"Due today","Upcoming")))</f>
        <v/>
      </c>
    </row>
    <row r="105">
      <c r="A105" s="16">
        <f>IFERROR(IF(INDEX(Tasks!$A$3:$A$302,MATCH(SMALL(Engine!$A$2:$A$301,ROWS($A$7:$A105)),Engine!$A$2:$A$301,0))="","",INDEX(Tasks!$A$3:$A$302,MATCH(SMALL(Engine!$A$2:$A$301,ROWS($A$7:$A105)),Engine!$A$2:$A$301,0))),"")</f>
        <v/>
      </c>
      <c r="B105" s="16">
        <f>IFERROR(IF(INDEX(Tasks!$B$3:$B$302,MATCH(SMALL(Engine!$A$2:$A$301,ROWS($A$7:$A105)),Engine!$A$2:$A$301,0))="","",INDEX(Tasks!$B$3:$B$302,MATCH(SMALL(Engine!$A$2:$A$301,ROWS($A$7:$A105)),Engine!$A$2:$A$301,0))),"")</f>
        <v/>
      </c>
      <c r="C105" s="16">
        <f>IFERROR(IF(INDEX(Tasks!$C$3:$C$302,MATCH(SMALL(Engine!$A$2:$A$301,ROWS($A$7:$A105)),Engine!$A$2:$A$301,0))="","",INDEX(Tasks!$C$3:$C$302,MATCH(SMALL(Engine!$A$2:$A$301,ROWS($A$7:$A105)),Engine!$A$2:$A$301,0))),"")</f>
        <v/>
      </c>
      <c r="D105" s="16">
        <f>IFERROR(IF(INDEX(Tasks!$D$3:$D$302,MATCH(SMALL(Engine!$A$2:$A$301,ROWS($A$7:$A105)),Engine!$A$2:$A$301,0))="","",INDEX(Tasks!$D$3:$D$302,MATCH(SMALL(Engine!$A$2:$A$301,ROWS($A$7:$A105)),Engine!$A$2:$A$301,0))),"")</f>
        <v/>
      </c>
      <c r="E105" s="17">
        <f>IFERROR(IF(INDEX(Tasks!$F$3:$F$302,MATCH(SMALL(Engine!$A$2:$A$301,ROWS($A$7:$A105)),Engine!$A$2:$A$301,0))="","",INDEX(Tasks!$F$3:$F$302,MATCH(SMALL(Engine!$A$2:$A$301,ROWS($A$7:$A105)),Engine!$A$2:$A$301,0))),"")</f>
        <v/>
      </c>
      <c r="F105" s="16">
        <f>IF($E105="","",IF($E105&lt;TODAY(),"Overdue",IF($E105=TODAY(),"Due today","Upcoming")))</f>
        <v/>
      </c>
    </row>
    <row r="106">
      <c r="A106" s="16">
        <f>IFERROR(IF(INDEX(Tasks!$A$3:$A$302,MATCH(SMALL(Engine!$A$2:$A$301,ROWS($A$7:$A106)),Engine!$A$2:$A$301,0))="","",INDEX(Tasks!$A$3:$A$302,MATCH(SMALL(Engine!$A$2:$A$301,ROWS($A$7:$A106)),Engine!$A$2:$A$301,0))),"")</f>
        <v/>
      </c>
      <c r="B106" s="16">
        <f>IFERROR(IF(INDEX(Tasks!$B$3:$B$302,MATCH(SMALL(Engine!$A$2:$A$301,ROWS($A$7:$A106)),Engine!$A$2:$A$301,0))="","",INDEX(Tasks!$B$3:$B$302,MATCH(SMALL(Engine!$A$2:$A$301,ROWS($A$7:$A106)),Engine!$A$2:$A$301,0))),"")</f>
        <v/>
      </c>
      <c r="C106" s="16">
        <f>IFERROR(IF(INDEX(Tasks!$C$3:$C$302,MATCH(SMALL(Engine!$A$2:$A$301,ROWS($A$7:$A106)),Engine!$A$2:$A$301,0))="","",INDEX(Tasks!$C$3:$C$302,MATCH(SMALL(Engine!$A$2:$A$301,ROWS($A$7:$A106)),Engine!$A$2:$A$301,0))),"")</f>
        <v/>
      </c>
      <c r="D106" s="16">
        <f>IFERROR(IF(INDEX(Tasks!$D$3:$D$302,MATCH(SMALL(Engine!$A$2:$A$301,ROWS($A$7:$A106)),Engine!$A$2:$A$301,0))="","",INDEX(Tasks!$D$3:$D$302,MATCH(SMALL(Engine!$A$2:$A$301,ROWS($A$7:$A106)),Engine!$A$2:$A$301,0))),"")</f>
        <v/>
      </c>
      <c r="E106" s="17">
        <f>IFERROR(IF(INDEX(Tasks!$F$3:$F$302,MATCH(SMALL(Engine!$A$2:$A$301,ROWS($A$7:$A106)),Engine!$A$2:$A$301,0))="","",INDEX(Tasks!$F$3:$F$302,MATCH(SMALL(Engine!$A$2:$A$301,ROWS($A$7:$A106)),Engine!$A$2:$A$301,0))),"")</f>
        <v/>
      </c>
      <c r="F106" s="16">
        <f>IF($E106="","",IF($E106&lt;TODAY(),"Overdue",IF($E106=TODAY(),"Due today","Upcoming")))</f>
        <v/>
      </c>
    </row>
    <row r="107">
      <c r="A107" s="16">
        <f>IFERROR(IF(INDEX(Tasks!$A$3:$A$302,MATCH(SMALL(Engine!$A$2:$A$301,ROWS($A$7:$A107)),Engine!$A$2:$A$301,0))="","",INDEX(Tasks!$A$3:$A$302,MATCH(SMALL(Engine!$A$2:$A$301,ROWS($A$7:$A107)),Engine!$A$2:$A$301,0))),"")</f>
        <v/>
      </c>
      <c r="B107" s="16">
        <f>IFERROR(IF(INDEX(Tasks!$B$3:$B$302,MATCH(SMALL(Engine!$A$2:$A$301,ROWS($A$7:$A107)),Engine!$A$2:$A$301,0))="","",INDEX(Tasks!$B$3:$B$302,MATCH(SMALL(Engine!$A$2:$A$301,ROWS($A$7:$A107)),Engine!$A$2:$A$301,0))),"")</f>
        <v/>
      </c>
      <c r="C107" s="16">
        <f>IFERROR(IF(INDEX(Tasks!$C$3:$C$302,MATCH(SMALL(Engine!$A$2:$A$301,ROWS($A$7:$A107)),Engine!$A$2:$A$301,0))="","",INDEX(Tasks!$C$3:$C$302,MATCH(SMALL(Engine!$A$2:$A$301,ROWS($A$7:$A107)),Engine!$A$2:$A$301,0))),"")</f>
        <v/>
      </c>
      <c r="D107" s="16">
        <f>IFERROR(IF(INDEX(Tasks!$D$3:$D$302,MATCH(SMALL(Engine!$A$2:$A$301,ROWS($A$7:$A107)),Engine!$A$2:$A$301,0))="","",INDEX(Tasks!$D$3:$D$302,MATCH(SMALL(Engine!$A$2:$A$301,ROWS($A$7:$A107)),Engine!$A$2:$A$301,0))),"")</f>
        <v/>
      </c>
      <c r="E107" s="17">
        <f>IFERROR(IF(INDEX(Tasks!$F$3:$F$302,MATCH(SMALL(Engine!$A$2:$A$301,ROWS($A$7:$A107)),Engine!$A$2:$A$301,0))="","",INDEX(Tasks!$F$3:$F$302,MATCH(SMALL(Engine!$A$2:$A$301,ROWS($A$7:$A107)),Engine!$A$2:$A$301,0))),"")</f>
        <v/>
      </c>
      <c r="F107" s="16">
        <f>IF($E107="","",IF($E107&lt;TODAY(),"Overdue",IF($E107=TODAY(),"Due today","Upcoming")))</f>
        <v/>
      </c>
    </row>
    <row r="108">
      <c r="A108" s="16">
        <f>IFERROR(IF(INDEX(Tasks!$A$3:$A$302,MATCH(SMALL(Engine!$A$2:$A$301,ROWS($A$7:$A108)),Engine!$A$2:$A$301,0))="","",INDEX(Tasks!$A$3:$A$302,MATCH(SMALL(Engine!$A$2:$A$301,ROWS($A$7:$A108)),Engine!$A$2:$A$301,0))),"")</f>
        <v/>
      </c>
      <c r="B108" s="16">
        <f>IFERROR(IF(INDEX(Tasks!$B$3:$B$302,MATCH(SMALL(Engine!$A$2:$A$301,ROWS($A$7:$A108)),Engine!$A$2:$A$301,0))="","",INDEX(Tasks!$B$3:$B$302,MATCH(SMALL(Engine!$A$2:$A$301,ROWS($A$7:$A108)),Engine!$A$2:$A$301,0))),"")</f>
        <v/>
      </c>
      <c r="C108" s="16">
        <f>IFERROR(IF(INDEX(Tasks!$C$3:$C$302,MATCH(SMALL(Engine!$A$2:$A$301,ROWS($A$7:$A108)),Engine!$A$2:$A$301,0))="","",INDEX(Tasks!$C$3:$C$302,MATCH(SMALL(Engine!$A$2:$A$301,ROWS($A$7:$A108)),Engine!$A$2:$A$301,0))),"")</f>
        <v/>
      </c>
      <c r="D108" s="16">
        <f>IFERROR(IF(INDEX(Tasks!$D$3:$D$302,MATCH(SMALL(Engine!$A$2:$A$301,ROWS($A$7:$A108)),Engine!$A$2:$A$301,0))="","",INDEX(Tasks!$D$3:$D$302,MATCH(SMALL(Engine!$A$2:$A$301,ROWS($A$7:$A108)),Engine!$A$2:$A$301,0))),"")</f>
        <v/>
      </c>
      <c r="E108" s="17">
        <f>IFERROR(IF(INDEX(Tasks!$F$3:$F$302,MATCH(SMALL(Engine!$A$2:$A$301,ROWS($A$7:$A108)),Engine!$A$2:$A$301,0))="","",INDEX(Tasks!$F$3:$F$302,MATCH(SMALL(Engine!$A$2:$A$301,ROWS($A$7:$A108)),Engine!$A$2:$A$301,0))),"")</f>
        <v/>
      </c>
      <c r="F108" s="16">
        <f>IF($E108="","",IF($E108&lt;TODAY(),"Overdue",IF($E108=TODAY(),"Due today","Upcoming")))</f>
        <v/>
      </c>
    </row>
    <row r="109">
      <c r="A109" s="16">
        <f>IFERROR(IF(INDEX(Tasks!$A$3:$A$302,MATCH(SMALL(Engine!$A$2:$A$301,ROWS($A$7:$A109)),Engine!$A$2:$A$301,0))="","",INDEX(Tasks!$A$3:$A$302,MATCH(SMALL(Engine!$A$2:$A$301,ROWS($A$7:$A109)),Engine!$A$2:$A$301,0))),"")</f>
        <v/>
      </c>
      <c r="B109" s="16">
        <f>IFERROR(IF(INDEX(Tasks!$B$3:$B$302,MATCH(SMALL(Engine!$A$2:$A$301,ROWS($A$7:$A109)),Engine!$A$2:$A$301,0))="","",INDEX(Tasks!$B$3:$B$302,MATCH(SMALL(Engine!$A$2:$A$301,ROWS($A$7:$A109)),Engine!$A$2:$A$301,0))),"")</f>
        <v/>
      </c>
      <c r="C109" s="16">
        <f>IFERROR(IF(INDEX(Tasks!$C$3:$C$302,MATCH(SMALL(Engine!$A$2:$A$301,ROWS($A$7:$A109)),Engine!$A$2:$A$301,0))="","",INDEX(Tasks!$C$3:$C$302,MATCH(SMALL(Engine!$A$2:$A$301,ROWS($A$7:$A109)),Engine!$A$2:$A$301,0))),"")</f>
        <v/>
      </c>
      <c r="D109" s="16">
        <f>IFERROR(IF(INDEX(Tasks!$D$3:$D$302,MATCH(SMALL(Engine!$A$2:$A$301,ROWS($A$7:$A109)),Engine!$A$2:$A$301,0))="","",INDEX(Tasks!$D$3:$D$302,MATCH(SMALL(Engine!$A$2:$A$301,ROWS($A$7:$A109)),Engine!$A$2:$A$301,0))),"")</f>
        <v/>
      </c>
      <c r="E109" s="17">
        <f>IFERROR(IF(INDEX(Tasks!$F$3:$F$302,MATCH(SMALL(Engine!$A$2:$A$301,ROWS($A$7:$A109)),Engine!$A$2:$A$301,0))="","",INDEX(Tasks!$F$3:$F$302,MATCH(SMALL(Engine!$A$2:$A$301,ROWS($A$7:$A109)),Engine!$A$2:$A$301,0))),"")</f>
        <v/>
      </c>
      <c r="F109" s="16">
        <f>IF($E109="","",IF($E109&lt;TODAY(),"Overdue",IF($E109=TODAY(),"Due today","Upcoming")))</f>
        <v/>
      </c>
    </row>
    <row r="110">
      <c r="A110" s="16">
        <f>IFERROR(IF(INDEX(Tasks!$A$3:$A$302,MATCH(SMALL(Engine!$A$2:$A$301,ROWS($A$7:$A110)),Engine!$A$2:$A$301,0))="","",INDEX(Tasks!$A$3:$A$302,MATCH(SMALL(Engine!$A$2:$A$301,ROWS($A$7:$A110)),Engine!$A$2:$A$301,0))),"")</f>
        <v/>
      </c>
      <c r="B110" s="16">
        <f>IFERROR(IF(INDEX(Tasks!$B$3:$B$302,MATCH(SMALL(Engine!$A$2:$A$301,ROWS($A$7:$A110)),Engine!$A$2:$A$301,0))="","",INDEX(Tasks!$B$3:$B$302,MATCH(SMALL(Engine!$A$2:$A$301,ROWS($A$7:$A110)),Engine!$A$2:$A$301,0))),"")</f>
        <v/>
      </c>
      <c r="C110" s="16">
        <f>IFERROR(IF(INDEX(Tasks!$C$3:$C$302,MATCH(SMALL(Engine!$A$2:$A$301,ROWS($A$7:$A110)),Engine!$A$2:$A$301,0))="","",INDEX(Tasks!$C$3:$C$302,MATCH(SMALL(Engine!$A$2:$A$301,ROWS($A$7:$A110)),Engine!$A$2:$A$301,0))),"")</f>
        <v/>
      </c>
      <c r="D110" s="16">
        <f>IFERROR(IF(INDEX(Tasks!$D$3:$D$302,MATCH(SMALL(Engine!$A$2:$A$301,ROWS($A$7:$A110)),Engine!$A$2:$A$301,0))="","",INDEX(Tasks!$D$3:$D$302,MATCH(SMALL(Engine!$A$2:$A$301,ROWS($A$7:$A110)),Engine!$A$2:$A$301,0))),"")</f>
        <v/>
      </c>
      <c r="E110" s="17">
        <f>IFERROR(IF(INDEX(Tasks!$F$3:$F$302,MATCH(SMALL(Engine!$A$2:$A$301,ROWS($A$7:$A110)),Engine!$A$2:$A$301,0))="","",INDEX(Tasks!$F$3:$F$302,MATCH(SMALL(Engine!$A$2:$A$301,ROWS($A$7:$A110)),Engine!$A$2:$A$301,0))),"")</f>
        <v/>
      </c>
      <c r="F110" s="16">
        <f>IF($E110="","",IF($E110&lt;TODAY(),"Overdue",IF($E110=TODAY(),"Due today","Upcoming")))</f>
        <v/>
      </c>
    </row>
    <row r="111">
      <c r="A111" s="16">
        <f>IFERROR(IF(INDEX(Tasks!$A$3:$A$302,MATCH(SMALL(Engine!$A$2:$A$301,ROWS($A$7:$A111)),Engine!$A$2:$A$301,0))="","",INDEX(Tasks!$A$3:$A$302,MATCH(SMALL(Engine!$A$2:$A$301,ROWS($A$7:$A111)),Engine!$A$2:$A$301,0))),"")</f>
        <v/>
      </c>
      <c r="B111" s="16">
        <f>IFERROR(IF(INDEX(Tasks!$B$3:$B$302,MATCH(SMALL(Engine!$A$2:$A$301,ROWS($A$7:$A111)),Engine!$A$2:$A$301,0))="","",INDEX(Tasks!$B$3:$B$302,MATCH(SMALL(Engine!$A$2:$A$301,ROWS($A$7:$A111)),Engine!$A$2:$A$301,0))),"")</f>
        <v/>
      </c>
      <c r="C111" s="16">
        <f>IFERROR(IF(INDEX(Tasks!$C$3:$C$302,MATCH(SMALL(Engine!$A$2:$A$301,ROWS($A$7:$A111)),Engine!$A$2:$A$301,0))="","",INDEX(Tasks!$C$3:$C$302,MATCH(SMALL(Engine!$A$2:$A$301,ROWS($A$7:$A111)),Engine!$A$2:$A$301,0))),"")</f>
        <v/>
      </c>
      <c r="D111" s="16">
        <f>IFERROR(IF(INDEX(Tasks!$D$3:$D$302,MATCH(SMALL(Engine!$A$2:$A$301,ROWS($A$7:$A111)),Engine!$A$2:$A$301,0))="","",INDEX(Tasks!$D$3:$D$302,MATCH(SMALL(Engine!$A$2:$A$301,ROWS($A$7:$A111)),Engine!$A$2:$A$301,0))),"")</f>
        <v/>
      </c>
      <c r="E111" s="17">
        <f>IFERROR(IF(INDEX(Tasks!$F$3:$F$302,MATCH(SMALL(Engine!$A$2:$A$301,ROWS($A$7:$A111)),Engine!$A$2:$A$301,0))="","",INDEX(Tasks!$F$3:$F$302,MATCH(SMALL(Engine!$A$2:$A$301,ROWS($A$7:$A111)),Engine!$A$2:$A$301,0))),"")</f>
        <v/>
      </c>
      <c r="F111" s="16">
        <f>IF($E111="","",IF($E111&lt;TODAY(),"Overdue",IF($E111=TODAY(),"Due today","Upcoming")))</f>
        <v/>
      </c>
    </row>
    <row r="112">
      <c r="A112" s="16">
        <f>IFERROR(IF(INDEX(Tasks!$A$3:$A$302,MATCH(SMALL(Engine!$A$2:$A$301,ROWS($A$7:$A112)),Engine!$A$2:$A$301,0))="","",INDEX(Tasks!$A$3:$A$302,MATCH(SMALL(Engine!$A$2:$A$301,ROWS($A$7:$A112)),Engine!$A$2:$A$301,0))),"")</f>
        <v/>
      </c>
      <c r="B112" s="16">
        <f>IFERROR(IF(INDEX(Tasks!$B$3:$B$302,MATCH(SMALL(Engine!$A$2:$A$301,ROWS($A$7:$A112)),Engine!$A$2:$A$301,0))="","",INDEX(Tasks!$B$3:$B$302,MATCH(SMALL(Engine!$A$2:$A$301,ROWS($A$7:$A112)),Engine!$A$2:$A$301,0))),"")</f>
        <v/>
      </c>
      <c r="C112" s="16">
        <f>IFERROR(IF(INDEX(Tasks!$C$3:$C$302,MATCH(SMALL(Engine!$A$2:$A$301,ROWS($A$7:$A112)),Engine!$A$2:$A$301,0))="","",INDEX(Tasks!$C$3:$C$302,MATCH(SMALL(Engine!$A$2:$A$301,ROWS($A$7:$A112)),Engine!$A$2:$A$301,0))),"")</f>
        <v/>
      </c>
      <c r="D112" s="16">
        <f>IFERROR(IF(INDEX(Tasks!$D$3:$D$302,MATCH(SMALL(Engine!$A$2:$A$301,ROWS($A$7:$A112)),Engine!$A$2:$A$301,0))="","",INDEX(Tasks!$D$3:$D$302,MATCH(SMALL(Engine!$A$2:$A$301,ROWS($A$7:$A112)),Engine!$A$2:$A$301,0))),"")</f>
        <v/>
      </c>
      <c r="E112" s="17">
        <f>IFERROR(IF(INDEX(Tasks!$F$3:$F$302,MATCH(SMALL(Engine!$A$2:$A$301,ROWS($A$7:$A112)),Engine!$A$2:$A$301,0))="","",INDEX(Tasks!$F$3:$F$302,MATCH(SMALL(Engine!$A$2:$A$301,ROWS($A$7:$A112)),Engine!$A$2:$A$301,0))),"")</f>
        <v/>
      </c>
      <c r="F112" s="16">
        <f>IF($E112="","",IF($E112&lt;TODAY(),"Overdue",IF($E112=TODAY(),"Due today","Upcoming")))</f>
        <v/>
      </c>
    </row>
    <row r="113">
      <c r="A113" s="16">
        <f>IFERROR(IF(INDEX(Tasks!$A$3:$A$302,MATCH(SMALL(Engine!$A$2:$A$301,ROWS($A$7:$A113)),Engine!$A$2:$A$301,0))="","",INDEX(Tasks!$A$3:$A$302,MATCH(SMALL(Engine!$A$2:$A$301,ROWS($A$7:$A113)),Engine!$A$2:$A$301,0))),"")</f>
        <v/>
      </c>
      <c r="B113" s="16">
        <f>IFERROR(IF(INDEX(Tasks!$B$3:$B$302,MATCH(SMALL(Engine!$A$2:$A$301,ROWS($A$7:$A113)),Engine!$A$2:$A$301,0))="","",INDEX(Tasks!$B$3:$B$302,MATCH(SMALL(Engine!$A$2:$A$301,ROWS($A$7:$A113)),Engine!$A$2:$A$301,0))),"")</f>
        <v/>
      </c>
      <c r="C113" s="16">
        <f>IFERROR(IF(INDEX(Tasks!$C$3:$C$302,MATCH(SMALL(Engine!$A$2:$A$301,ROWS($A$7:$A113)),Engine!$A$2:$A$301,0))="","",INDEX(Tasks!$C$3:$C$302,MATCH(SMALL(Engine!$A$2:$A$301,ROWS($A$7:$A113)),Engine!$A$2:$A$301,0))),"")</f>
        <v/>
      </c>
      <c r="D113" s="16">
        <f>IFERROR(IF(INDEX(Tasks!$D$3:$D$302,MATCH(SMALL(Engine!$A$2:$A$301,ROWS($A$7:$A113)),Engine!$A$2:$A$301,0))="","",INDEX(Tasks!$D$3:$D$302,MATCH(SMALL(Engine!$A$2:$A$301,ROWS($A$7:$A113)),Engine!$A$2:$A$301,0))),"")</f>
        <v/>
      </c>
      <c r="E113" s="17">
        <f>IFERROR(IF(INDEX(Tasks!$F$3:$F$302,MATCH(SMALL(Engine!$A$2:$A$301,ROWS($A$7:$A113)),Engine!$A$2:$A$301,0))="","",INDEX(Tasks!$F$3:$F$302,MATCH(SMALL(Engine!$A$2:$A$301,ROWS($A$7:$A113)),Engine!$A$2:$A$301,0))),"")</f>
        <v/>
      </c>
      <c r="F113" s="16">
        <f>IF($E113="","",IF($E113&lt;TODAY(),"Overdue",IF($E113=TODAY(),"Due today","Upcoming")))</f>
        <v/>
      </c>
    </row>
    <row r="114">
      <c r="A114" s="16">
        <f>IFERROR(IF(INDEX(Tasks!$A$3:$A$302,MATCH(SMALL(Engine!$A$2:$A$301,ROWS($A$7:$A114)),Engine!$A$2:$A$301,0))="","",INDEX(Tasks!$A$3:$A$302,MATCH(SMALL(Engine!$A$2:$A$301,ROWS($A$7:$A114)),Engine!$A$2:$A$301,0))),"")</f>
        <v/>
      </c>
      <c r="B114" s="16">
        <f>IFERROR(IF(INDEX(Tasks!$B$3:$B$302,MATCH(SMALL(Engine!$A$2:$A$301,ROWS($A$7:$A114)),Engine!$A$2:$A$301,0))="","",INDEX(Tasks!$B$3:$B$302,MATCH(SMALL(Engine!$A$2:$A$301,ROWS($A$7:$A114)),Engine!$A$2:$A$301,0))),"")</f>
        <v/>
      </c>
      <c r="C114" s="16">
        <f>IFERROR(IF(INDEX(Tasks!$C$3:$C$302,MATCH(SMALL(Engine!$A$2:$A$301,ROWS($A$7:$A114)),Engine!$A$2:$A$301,0))="","",INDEX(Tasks!$C$3:$C$302,MATCH(SMALL(Engine!$A$2:$A$301,ROWS($A$7:$A114)),Engine!$A$2:$A$301,0))),"")</f>
        <v/>
      </c>
      <c r="D114" s="16">
        <f>IFERROR(IF(INDEX(Tasks!$D$3:$D$302,MATCH(SMALL(Engine!$A$2:$A$301,ROWS($A$7:$A114)),Engine!$A$2:$A$301,0))="","",INDEX(Tasks!$D$3:$D$302,MATCH(SMALL(Engine!$A$2:$A$301,ROWS($A$7:$A114)),Engine!$A$2:$A$301,0))),"")</f>
        <v/>
      </c>
      <c r="E114" s="17">
        <f>IFERROR(IF(INDEX(Tasks!$F$3:$F$302,MATCH(SMALL(Engine!$A$2:$A$301,ROWS($A$7:$A114)),Engine!$A$2:$A$301,0))="","",INDEX(Tasks!$F$3:$F$302,MATCH(SMALL(Engine!$A$2:$A$301,ROWS($A$7:$A114)),Engine!$A$2:$A$301,0))),"")</f>
        <v/>
      </c>
      <c r="F114" s="16">
        <f>IF($E114="","",IF($E114&lt;TODAY(),"Overdue",IF($E114=TODAY(),"Due today","Upcoming")))</f>
        <v/>
      </c>
    </row>
    <row r="115">
      <c r="A115" s="16">
        <f>IFERROR(IF(INDEX(Tasks!$A$3:$A$302,MATCH(SMALL(Engine!$A$2:$A$301,ROWS($A$7:$A115)),Engine!$A$2:$A$301,0))="","",INDEX(Tasks!$A$3:$A$302,MATCH(SMALL(Engine!$A$2:$A$301,ROWS($A$7:$A115)),Engine!$A$2:$A$301,0))),"")</f>
        <v/>
      </c>
      <c r="B115" s="16">
        <f>IFERROR(IF(INDEX(Tasks!$B$3:$B$302,MATCH(SMALL(Engine!$A$2:$A$301,ROWS($A$7:$A115)),Engine!$A$2:$A$301,0))="","",INDEX(Tasks!$B$3:$B$302,MATCH(SMALL(Engine!$A$2:$A$301,ROWS($A$7:$A115)),Engine!$A$2:$A$301,0))),"")</f>
        <v/>
      </c>
      <c r="C115" s="16">
        <f>IFERROR(IF(INDEX(Tasks!$C$3:$C$302,MATCH(SMALL(Engine!$A$2:$A$301,ROWS($A$7:$A115)),Engine!$A$2:$A$301,0))="","",INDEX(Tasks!$C$3:$C$302,MATCH(SMALL(Engine!$A$2:$A$301,ROWS($A$7:$A115)),Engine!$A$2:$A$301,0))),"")</f>
        <v/>
      </c>
      <c r="D115" s="16">
        <f>IFERROR(IF(INDEX(Tasks!$D$3:$D$302,MATCH(SMALL(Engine!$A$2:$A$301,ROWS($A$7:$A115)),Engine!$A$2:$A$301,0))="","",INDEX(Tasks!$D$3:$D$302,MATCH(SMALL(Engine!$A$2:$A$301,ROWS($A$7:$A115)),Engine!$A$2:$A$301,0))),"")</f>
        <v/>
      </c>
      <c r="E115" s="17">
        <f>IFERROR(IF(INDEX(Tasks!$F$3:$F$302,MATCH(SMALL(Engine!$A$2:$A$301,ROWS($A$7:$A115)),Engine!$A$2:$A$301,0))="","",INDEX(Tasks!$F$3:$F$302,MATCH(SMALL(Engine!$A$2:$A$301,ROWS($A$7:$A115)),Engine!$A$2:$A$301,0))),"")</f>
        <v/>
      </c>
      <c r="F115" s="16">
        <f>IF($E115="","",IF($E115&lt;TODAY(),"Overdue",IF($E115=TODAY(),"Due today","Upcoming")))</f>
        <v/>
      </c>
    </row>
    <row r="116">
      <c r="A116" s="16">
        <f>IFERROR(IF(INDEX(Tasks!$A$3:$A$302,MATCH(SMALL(Engine!$A$2:$A$301,ROWS($A$7:$A116)),Engine!$A$2:$A$301,0))="","",INDEX(Tasks!$A$3:$A$302,MATCH(SMALL(Engine!$A$2:$A$301,ROWS($A$7:$A116)),Engine!$A$2:$A$301,0))),"")</f>
        <v/>
      </c>
      <c r="B116" s="16">
        <f>IFERROR(IF(INDEX(Tasks!$B$3:$B$302,MATCH(SMALL(Engine!$A$2:$A$301,ROWS($A$7:$A116)),Engine!$A$2:$A$301,0))="","",INDEX(Tasks!$B$3:$B$302,MATCH(SMALL(Engine!$A$2:$A$301,ROWS($A$7:$A116)),Engine!$A$2:$A$301,0))),"")</f>
        <v/>
      </c>
      <c r="C116" s="16">
        <f>IFERROR(IF(INDEX(Tasks!$C$3:$C$302,MATCH(SMALL(Engine!$A$2:$A$301,ROWS($A$7:$A116)),Engine!$A$2:$A$301,0))="","",INDEX(Tasks!$C$3:$C$302,MATCH(SMALL(Engine!$A$2:$A$301,ROWS($A$7:$A116)),Engine!$A$2:$A$301,0))),"")</f>
        <v/>
      </c>
      <c r="D116" s="16">
        <f>IFERROR(IF(INDEX(Tasks!$D$3:$D$302,MATCH(SMALL(Engine!$A$2:$A$301,ROWS($A$7:$A116)),Engine!$A$2:$A$301,0))="","",INDEX(Tasks!$D$3:$D$302,MATCH(SMALL(Engine!$A$2:$A$301,ROWS($A$7:$A116)),Engine!$A$2:$A$301,0))),"")</f>
        <v/>
      </c>
      <c r="E116" s="17">
        <f>IFERROR(IF(INDEX(Tasks!$F$3:$F$302,MATCH(SMALL(Engine!$A$2:$A$301,ROWS($A$7:$A116)),Engine!$A$2:$A$301,0))="","",INDEX(Tasks!$F$3:$F$302,MATCH(SMALL(Engine!$A$2:$A$301,ROWS($A$7:$A116)),Engine!$A$2:$A$301,0))),"")</f>
        <v/>
      </c>
      <c r="F116" s="16">
        <f>IF($E116="","",IF($E116&lt;TODAY(),"Overdue",IF($E116=TODAY(),"Due today","Upcoming")))</f>
        <v/>
      </c>
    </row>
    <row r="117">
      <c r="A117" s="16">
        <f>IFERROR(IF(INDEX(Tasks!$A$3:$A$302,MATCH(SMALL(Engine!$A$2:$A$301,ROWS($A$7:$A117)),Engine!$A$2:$A$301,0))="","",INDEX(Tasks!$A$3:$A$302,MATCH(SMALL(Engine!$A$2:$A$301,ROWS($A$7:$A117)),Engine!$A$2:$A$301,0))),"")</f>
        <v/>
      </c>
      <c r="B117" s="16">
        <f>IFERROR(IF(INDEX(Tasks!$B$3:$B$302,MATCH(SMALL(Engine!$A$2:$A$301,ROWS($A$7:$A117)),Engine!$A$2:$A$301,0))="","",INDEX(Tasks!$B$3:$B$302,MATCH(SMALL(Engine!$A$2:$A$301,ROWS($A$7:$A117)),Engine!$A$2:$A$301,0))),"")</f>
        <v/>
      </c>
      <c r="C117" s="16">
        <f>IFERROR(IF(INDEX(Tasks!$C$3:$C$302,MATCH(SMALL(Engine!$A$2:$A$301,ROWS($A$7:$A117)),Engine!$A$2:$A$301,0))="","",INDEX(Tasks!$C$3:$C$302,MATCH(SMALL(Engine!$A$2:$A$301,ROWS($A$7:$A117)),Engine!$A$2:$A$301,0))),"")</f>
        <v/>
      </c>
      <c r="D117" s="16">
        <f>IFERROR(IF(INDEX(Tasks!$D$3:$D$302,MATCH(SMALL(Engine!$A$2:$A$301,ROWS($A$7:$A117)),Engine!$A$2:$A$301,0))="","",INDEX(Tasks!$D$3:$D$302,MATCH(SMALL(Engine!$A$2:$A$301,ROWS($A$7:$A117)),Engine!$A$2:$A$301,0))),"")</f>
        <v/>
      </c>
      <c r="E117" s="17">
        <f>IFERROR(IF(INDEX(Tasks!$F$3:$F$302,MATCH(SMALL(Engine!$A$2:$A$301,ROWS($A$7:$A117)),Engine!$A$2:$A$301,0))="","",INDEX(Tasks!$F$3:$F$302,MATCH(SMALL(Engine!$A$2:$A$301,ROWS($A$7:$A117)),Engine!$A$2:$A$301,0))),"")</f>
        <v/>
      </c>
      <c r="F117" s="16">
        <f>IF($E117="","",IF($E117&lt;TODAY(),"Overdue",IF($E117=TODAY(),"Due today","Upcoming")))</f>
        <v/>
      </c>
    </row>
    <row r="118">
      <c r="A118" s="16">
        <f>IFERROR(IF(INDEX(Tasks!$A$3:$A$302,MATCH(SMALL(Engine!$A$2:$A$301,ROWS($A$7:$A118)),Engine!$A$2:$A$301,0))="","",INDEX(Tasks!$A$3:$A$302,MATCH(SMALL(Engine!$A$2:$A$301,ROWS($A$7:$A118)),Engine!$A$2:$A$301,0))),"")</f>
        <v/>
      </c>
      <c r="B118" s="16">
        <f>IFERROR(IF(INDEX(Tasks!$B$3:$B$302,MATCH(SMALL(Engine!$A$2:$A$301,ROWS($A$7:$A118)),Engine!$A$2:$A$301,0))="","",INDEX(Tasks!$B$3:$B$302,MATCH(SMALL(Engine!$A$2:$A$301,ROWS($A$7:$A118)),Engine!$A$2:$A$301,0))),"")</f>
        <v/>
      </c>
      <c r="C118" s="16">
        <f>IFERROR(IF(INDEX(Tasks!$C$3:$C$302,MATCH(SMALL(Engine!$A$2:$A$301,ROWS($A$7:$A118)),Engine!$A$2:$A$301,0))="","",INDEX(Tasks!$C$3:$C$302,MATCH(SMALL(Engine!$A$2:$A$301,ROWS($A$7:$A118)),Engine!$A$2:$A$301,0))),"")</f>
        <v/>
      </c>
      <c r="D118" s="16">
        <f>IFERROR(IF(INDEX(Tasks!$D$3:$D$302,MATCH(SMALL(Engine!$A$2:$A$301,ROWS($A$7:$A118)),Engine!$A$2:$A$301,0))="","",INDEX(Tasks!$D$3:$D$302,MATCH(SMALL(Engine!$A$2:$A$301,ROWS($A$7:$A118)),Engine!$A$2:$A$301,0))),"")</f>
        <v/>
      </c>
      <c r="E118" s="17">
        <f>IFERROR(IF(INDEX(Tasks!$F$3:$F$302,MATCH(SMALL(Engine!$A$2:$A$301,ROWS($A$7:$A118)),Engine!$A$2:$A$301,0))="","",INDEX(Tasks!$F$3:$F$302,MATCH(SMALL(Engine!$A$2:$A$301,ROWS($A$7:$A118)),Engine!$A$2:$A$301,0))),"")</f>
        <v/>
      </c>
      <c r="F118" s="16">
        <f>IF($E118="","",IF($E118&lt;TODAY(),"Overdue",IF($E118=TODAY(),"Due today","Upcoming")))</f>
        <v/>
      </c>
    </row>
    <row r="119">
      <c r="A119" s="16">
        <f>IFERROR(IF(INDEX(Tasks!$A$3:$A$302,MATCH(SMALL(Engine!$A$2:$A$301,ROWS($A$7:$A119)),Engine!$A$2:$A$301,0))="","",INDEX(Tasks!$A$3:$A$302,MATCH(SMALL(Engine!$A$2:$A$301,ROWS($A$7:$A119)),Engine!$A$2:$A$301,0))),"")</f>
        <v/>
      </c>
      <c r="B119" s="16">
        <f>IFERROR(IF(INDEX(Tasks!$B$3:$B$302,MATCH(SMALL(Engine!$A$2:$A$301,ROWS($A$7:$A119)),Engine!$A$2:$A$301,0))="","",INDEX(Tasks!$B$3:$B$302,MATCH(SMALL(Engine!$A$2:$A$301,ROWS($A$7:$A119)),Engine!$A$2:$A$301,0))),"")</f>
        <v/>
      </c>
      <c r="C119" s="16">
        <f>IFERROR(IF(INDEX(Tasks!$C$3:$C$302,MATCH(SMALL(Engine!$A$2:$A$301,ROWS($A$7:$A119)),Engine!$A$2:$A$301,0))="","",INDEX(Tasks!$C$3:$C$302,MATCH(SMALL(Engine!$A$2:$A$301,ROWS($A$7:$A119)),Engine!$A$2:$A$301,0))),"")</f>
        <v/>
      </c>
      <c r="D119" s="16">
        <f>IFERROR(IF(INDEX(Tasks!$D$3:$D$302,MATCH(SMALL(Engine!$A$2:$A$301,ROWS($A$7:$A119)),Engine!$A$2:$A$301,0))="","",INDEX(Tasks!$D$3:$D$302,MATCH(SMALL(Engine!$A$2:$A$301,ROWS($A$7:$A119)),Engine!$A$2:$A$301,0))),"")</f>
        <v/>
      </c>
      <c r="E119" s="17">
        <f>IFERROR(IF(INDEX(Tasks!$F$3:$F$302,MATCH(SMALL(Engine!$A$2:$A$301,ROWS($A$7:$A119)),Engine!$A$2:$A$301,0))="","",INDEX(Tasks!$F$3:$F$302,MATCH(SMALL(Engine!$A$2:$A$301,ROWS($A$7:$A119)),Engine!$A$2:$A$301,0))),"")</f>
        <v/>
      </c>
      <c r="F119" s="16">
        <f>IF($E119="","",IF($E119&lt;TODAY(),"Overdue",IF($E119=TODAY(),"Due today","Upcoming")))</f>
        <v/>
      </c>
    </row>
    <row r="120">
      <c r="A120" s="16">
        <f>IFERROR(IF(INDEX(Tasks!$A$3:$A$302,MATCH(SMALL(Engine!$A$2:$A$301,ROWS($A$7:$A120)),Engine!$A$2:$A$301,0))="","",INDEX(Tasks!$A$3:$A$302,MATCH(SMALL(Engine!$A$2:$A$301,ROWS($A$7:$A120)),Engine!$A$2:$A$301,0))),"")</f>
        <v/>
      </c>
      <c r="B120" s="16">
        <f>IFERROR(IF(INDEX(Tasks!$B$3:$B$302,MATCH(SMALL(Engine!$A$2:$A$301,ROWS($A$7:$A120)),Engine!$A$2:$A$301,0))="","",INDEX(Tasks!$B$3:$B$302,MATCH(SMALL(Engine!$A$2:$A$301,ROWS($A$7:$A120)),Engine!$A$2:$A$301,0))),"")</f>
        <v/>
      </c>
      <c r="C120" s="16">
        <f>IFERROR(IF(INDEX(Tasks!$C$3:$C$302,MATCH(SMALL(Engine!$A$2:$A$301,ROWS($A$7:$A120)),Engine!$A$2:$A$301,0))="","",INDEX(Tasks!$C$3:$C$302,MATCH(SMALL(Engine!$A$2:$A$301,ROWS($A$7:$A120)),Engine!$A$2:$A$301,0))),"")</f>
        <v/>
      </c>
      <c r="D120" s="16">
        <f>IFERROR(IF(INDEX(Tasks!$D$3:$D$302,MATCH(SMALL(Engine!$A$2:$A$301,ROWS($A$7:$A120)),Engine!$A$2:$A$301,0))="","",INDEX(Tasks!$D$3:$D$302,MATCH(SMALL(Engine!$A$2:$A$301,ROWS($A$7:$A120)),Engine!$A$2:$A$301,0))),"")</f>
        <v/>
      </c>
      <c r="E120" s="17">
        <f>IFERROR(IF(INDEX(Tasks!$F$3:$F$302,MATCH(SMALL(Engine!$A$2:$A$301,ROWS($A$7:$A120)),Engine!$A$2:$A$301,0))="","",INDEX(Tasks!$F$3:$F$302,MATCH(SMALL(Engine!$A$2:$A$301,ROWS($A$7:$A120)),Engine!$A$2:$A$301,0))),"")</f>
        <v/>
      </c>
      <c r="F120" s="16">
        <f>IF($E120="","",IF($E120&lt;TODAY(),"Overdue",IF($E120=TODAY(),"Due today","Upcoming")))</f>
        <v/>
      </c>
    </row>
    <row r="121">
      <c r="A121" s="16">
        <f>IFERROR(IF(INDEX(Tasks!$A$3:$A$302,MATCH(SMALL(Engine!$A$2:$A$301,ROWS($A$7:$A121)),Engine!$A$2:$A$301,0))="","",INDEX(Tasks!$A$3:$A$302,MATCH(SMALL(Engine!$A$2:$A$301,ROWS($A$7:$A121)),Engine!$A$2:$A$301,0))),"")</f>
        <v/>
      </c>
      <c r="B121" s="16">
        <f>IFERROR(IF(INDEX(Tasks!$B$3:$B$302,MATCH(SMALL(Engine!$A$2:$A$301,ROWS($A$7:$A121)),Engine!$A$2:$A$301,0))="","",INDEX(Tasks!$B$3:$B$302,MATCH(SMALL(Engine!$A$2:$A$301,ROWS($A$7:$A121)),Engine!$A$2:$A$301,0))),"")</f>
        <v/>
      </c>
      <c r="C121" s="16">
        <f>IFERROR(IF(INDEX(Tasks!$C$3:$C$302,MATCH(SMALL(Engine!$A$2:$A$301,ROWS($A$7:$A121)),Engine!$A$2:$A$301,0))="","",INDEX(Tasks!$C$3:$C$302,MATCH(SMALL(Engine!$A$2:$A$301,ROWS($A$7:$A121)),Engine!$A$2:$A$301,0))),"")</f>
        <v/>
      </c>
      <c r="D121" s="16">
        <f>IFERROR(IF(INDEX(Tasks!$D$3:$D$302,MATCH(SMALL(Engine!$A$2:$A$301,ROWS($A$7:$A121)),Engine!$A$2:$A$301,0))="","",INDEX(Tasks!$D$3:$D$302,MATCH(SMALL(Engine!$A$2:$A$301,ROWS($A$7:$A121)),Engine!$A$2:$A$301,0))),"")</f>
        <v/>
      </c>
      <c r="E121" s="17">
        <f>IFERROR(IF(INDEX(Tasks!$F$3:$F$302,MATCH(SMALL(Engine!$A$2:$A$301,ROWS($A$7:$A121)),Engine!$A$2:$A$301,0))="","",INDEX(Tasks!$F$3:$F$302,MATCH(SMALL(Engine!$A$2:$A$301,ROWS($A$7:$A121)),Engine!$A$2:$A$301,0))),"")</f>
        <v/>
      </c>
      <c r="F121" s="16">
        <f>IF($E121="","",IF($E121&lt;TODAY(),"Overdue",IF($E121=TODAY(),"Due today","Upcoming")))</f>
        <v/>
      </c>
    </row>
    <row r="122">
      <c r="A122" s="16">
        <f>IFERROR(IF(INDEX(Tasks!$A$3:$A$302,MATCH(SMALL(Engine!$A$2:$A$301,ROWS($A$7:$A122)),Engine!$A$2:$A$301,0))="","",INDEX(Tasks!$A$3:$A$302,MATCH(SMALL(Engine!$A$2:$A$301,ROWS($A$7:$A122)),Engine!$A$2:$A$301,0))),"")</f>
        <v/>
      </c>
      <c r="B122" s="16">
        <f>IFERROR(IF(INDEX(Tasks!$B$3:$B$302,MATCH(SMALL(Engine!$A$2:$A$301,ROWS($A$7:$A122)),Engine!$A$2:$A$301,0))="","",INDEX(Tasks!$B$3:$B$302,MATCH(SMALL(Engine!$A$2:$A$301,ROWS($A$7:$A122)),Engine!$A$2:$A$301,0))),"")</f>
        <v/>
      </c>
      <c r="C122" s="16">
        <f>IFERROR(IF(INDEX(Tasks!$C$3:$C$302,MATCH(SMALL(Engine!$A$2:$A$301,ROWS($A$7:$A122)),Engine!$A$2:$A$301,0))="","",INDEX(Tasks!$C$3:$C$302,MATCH(SMALL(Engine!$A$2:$A$301,ROWS($A$7:$A122)),Engine!$A$2:$A$301,0))),"")</f>
        <v/>
      </c>
      <c r="D122" s="16">
        <f>IFERROR(IF(INDEX(Tasks!$D$3:$D$302,MATCH(SMALL(Engine!$A$2:$A$301,ROWS($A$7:$A122)),Engine!$A$2:$A$301,0))="","",INDEX(Tasks!$D$3:$D$302,MATCH(SMALL(Engine!$A$2:$A$301,ROWS($A$7:$A122)),Engine!$A$2:$A$301,0))),"")</f>
        <v/>
      </c>
      <c r="E122" s="17">
        <f>IFERROR(IF(INDEX(Tasks!$F$3:$F$302,MATCH(SMALL(Engine!$A$2:$A$301,ROWS($A$7:$A122)),Engine!$A$2:$A$301,0))="","",INDEX(Tasks!$F$3:$F$302,MATCH(SMALL(Engine!$A$2:$A$301,ROWS($A$7:$A122)),Engine!$A$2:$A$301,0))),"")</f>
        <v/>
      </c>
      <c r="F122" s="16">
        <f>IF($E122="","",IF($E122&lt;TODAY(),"Overdue",IF($E122=TODAY(),"Due today","Upcoming")))</f>
        <v/>
      </c>
    </row>
    <row r="123">
      <c r="A123" s="16">
        <f>IFERROR(IF(INDEX(Tasks!$A$3:$A$302,MATCH(SMALL(Engine!$A$2:$A$301,ROWS($A$7:$A123)),Engine!$A$2:$A$301,0))="","",INDEX(Tasks!$A$3:$A$302,MATCH(SMALL(Engine!$A$2:$A$301,ROWS($A$7:$A123)),Engine!$A$2:$A$301,0))),"")</f>
        <v/>
      </c>
      <c r="B123" s="16">
        <f>IFERROR(IF(INDEX(Tasks!$B$3:$B$302,MATCH(SMALL(Engine!$A$2:$A$301,ROWS($A$7:$A123)),Engine!$A$2:$A$301,0))="","",INDEX(Tasks!$B$3:$B$302,MATCH(SMALL(Engine!$A$2:$A$301,ROWS($A$7:$A123)),Engine!$A$2:$A$301,0))),"")</f>
        <v/>
      </c>
      <c r="C123" s="16">
        <f>IFERROR(IF(INDEX(Tasks!$C$3:$C$302,MATCH(SMALL(Engine!$A$2:$A$301,ROWS($A$7:$A123)),Engine!$A$2:$A$301,0))="","",INDEX(Tasks!$C$3:$C$302,MATCH(SMALL(Engine!$A$2:$A$301,ROWS($A$7:$A123)),Engine!$A$2:$A$301,0))),"")</f>
        <v/>
      </c>
      <c r="D123" s="16">
        <f>IFERROR(IF(INDEX(Tasks!$D$3:$D$302,MATCH(SMALL(Engine!$A$2:$A$301,ROWS($A$7:$A123)),Engine!$A$2:$A$301,0))="","",INDEX(Tasks!$D$3:$D$302,MATCH(SMALL(Engine!$A$2:$A$301,ROWS($A$7:$A123)),Engine!$A$2:$A$301,0))),"")</f>
        <v/>
      </c>
      <c r="E123" s="17">
        <f>IFERROR(IF(INDEX(Tasks!$F$3:$F$302,MATCH(SMALL(Engine!$A$2:$A$301,ROWS($A$7:$A123)),Engine!$A$2:$A$301,0))="","",INDEX(Tasks!$F$3:$F$302,MATCH(SMALL(Engine!$A$2:$A$301,ROWS($A$7:$A123)),Engine!$A$2:$A$301,0))),"")</f>
        <v/>
      </c>
      <c r="F123" s="16">
        <f>IF($E123="","",IF($E123&lt;TODAY(),"Overdue",IF($E123=TODAY(),"Due today","Upcoming")))</f>
        <v/>
      </c>
    </row>
    <row r="124">
      <c r="A124" s="16">
        <f>IFERROR(IF(INDEX(Tasks!$A$3:$A$302,MATCH(SMALL(Engine!$A$2:$A$301,ROWS($A$7:$A124)),Engine!$A$2:$A$301,0))="","",INDEX(Tasks!$A$3:$A$302,MATCH(SMALL(Engine!$A$2:$A$301,ROWS($A$7:$A124)),Engine!$A$2:$A$301,0))),"")</f>
        <v/>
      </c>
      <c r="B124" s="16">
        <f>IFERROR(IF(INDEX(Tasks!$B$3:$B$302,MATCH(SMALL(Engine!$A$2:$A$301,ROWS($A$7:$A124)),Engine!$A$2:$A$301,0))="","",INDEX(Tasks!$B$3:$B$302,MATCH(SMALL(Engine!$A$2:$A$301,ROWS($A$7:$A124)),Engine!$A$2:$A$301,0))),"")</f>
        <v/>
      </c>
      <c r="C124" s="16">
        <f>IFERROR(IF(INDEX(Tasks!$C$3:$C$302,MATCH(SMALL(Engine!$A$2:$A$301,ROWS($A$7:$A124)),Engine!$A$2:$A$301,0))="","",INDEX(Tasks!$C$3:$C$302,MATCH(SMALL(Engine!$A$2:$A$301,ROWS($A$7:$A124)),Engine!$A$2:$A$301,0))),"")</f>
        <v/>
      </c>
      <c r="D124" s="16">
        <f>IFERROR(IF(INDEX(Tasks!$D$3:$D$302,MATCH(SMALL(Engine!$A$2:$A$301,ROWS($A$7:$A124)),Engine!$A$2:$A$301,0))="","",INDEX(Tasks!$D$3:$D$302,MATCH(SMALL(Engine!$A$2:$A$301,ROWS($A$7:$A124)),Engine!$A$2:$A$301,0))),"")</f>
        <v/>
      </c>
      <c r="E124" s="17">
        <f>IFERROR(IF(INDEX(Tasks!$F$3:$F$302,MATCH(SMALL(Engine!$A$2:$A$301,ROWS($A$7:$A124)),Engine!$A$2:$A$301,0))="","",INDEX(Tasks!$F$3:$F$302,MATCH(SMALL(Engine!$A$2:$A$301,ROWS($A$7:$A124)),Engine!$A$2:$A$301,0))),"")</f>
        <v/>
      </c>
      <c r="F124" s="16">
        <f>IF($E124="","",IF($E124&lt;TODAY(),"Overdue",IF($E124=TODAY(),"Due today","Upcoming")))</f>
        <v/>
      </c>
    </row>
    <row r="125">
      <c r="A125" s="16">
        <f>IFERROR(IF(INDEX(Tasks!$A$3:$A$302,MATCH(SMALL(Engine!$A$2:$A$301,ROWS($A$7:$A125)),Engine!$A$2:$A$301,0))="","",INDEX(Tasks!$A$3:$A$302,MATCH(SMALL(Engine!$A$2:$A$301,ROWS($A$7:$A125)),Engine!$A$2:$A$301,0))),"")</f>
        <v/>
      </c>
      <c r="B125" s="16">
        <f>IFERROR(IF(INDEX(Tasks!$B$3:$B$302,MATCH(SMALL(Engine!$A$2:$A$301,ROWS($A$7:$A125)),Engine!$A$2:$A$301,0))="","",INDEX(Tasks!$B$3:$B$302,MATCH(SMALL(Engine!$A$2:$A$301,ROWS($A$7:$A125)),Engine!$A$2:$A$301,0))),"")</f>
        <v/>
      </c>
      <c r="C125" s="16">
        <f>IFERROR(IF(INDEX(Tasks!$C$3:$C$302,MATCH(SMALL(Engine!$A$2:$A$301,ROWS($A$7:$A125)),Engine!$A$2:$A$301,0))="","",INDEX(Tasks!$C$3:$C$302,MATCH(SMALL(Engine!$A$2:$A$301,ROWS($A$7:$A125)),Engine!$A$2:$A$301,0))),"")</f>
        <v/>
      </c>
      <c r="D125" s="16">
        <f>IFERROR(IF(INDEX(Tasks!$D$3:$D$302,MATCH(SMALL(Engine!$A$2:$A$301,ROWS($A$7:$A125)),Engine!$A$2:$A$301,0))="","",INDEX(Tasks!$D$3:$D$302,MATCH(SMALL(Engine!$A$2:$A$301,ROWS($A$7:$A125)),Engine!$A$2:$A$301,0))),"")</f>
        <v/>
      </c>
      <c r="E125" s="17">
        <f>IFERROR(IF(INDEX(Tasks!$F$3:$F$302,MATCH(SMALL(Engine!$A$2:$A$301,ROWS($A$7:$A125)),Engine!$A$2:$A$301,0))="","",INDEX(Tasks!$F$3:$F$302,MATCH(SMALL(Engine!$A$2:$A$301,ROWS($A$7:$A125)),Engine!$A$2:$A$301,0))),"")</f>
        <v/>
      </c>
      <c r="F125" s="16">
        <f>IF($E125="","",IF($E125&lt;TODAY(),"Overdue",IF($E125=TODAY(),"Due today","Upcoming")))</f>
        <v/>
      </c>
    </row>
    <row r="126">
      <c r="A126" s="16">
        <f>IFERROR(IF(INDEX(Tasks!$A$3:$A$302,MATCH(SMALL(Engine!$A$2:$A$301,ROWS($A$7:$A126)),Engine!$A$2:$A$301,0))="","",INDEX(Tasks!$A$3:$A$302,MATCH(SMALL(Engine!$A$2:$A$301,ROWS($A$7:$A126)),Engine!$A$2:$A$301,0))),"")</f>
        <v/>
      </c>
      <c r="B126" s="16">
        <f>IFERROR(IF(INDEX(Tasks!$B$3:$B$302,MATCH(SMALL(Engine!$A$2:$A$301,ROWS($A$7:$A126)),Engine!$A$2:$A$301,0))="","",INDEX(Tasks!$B$3:$B$302,MATCH(SMALL(Engine!$A$2:$A$301,ROWS($A$7:$A126)),Engine!$A$2:$A$301,0))),"")</f>
        <v/>
      </c>
      <c r="C126" s="16">
        <f>IFERROR(IF(INDEX(Tasks!$C$3:$C$302,MATCH(SMALL(Engine!$A$2:$A$301,ROWS($A$7:$A126)),Engine!$A$2:$A$301,0))="","",INDEX(Tasks!$C$3:$C$302,MATCH(SMALL(Engine!$A$2:$A$301,ROWS($A$7:$A126)),Engine!$A$2:$A$301,0))),"")</f>
        <v/>
      </c>
      <c r="D126" s="16">
        <f>IFERROR(IF(INDEX(Tasks!$D$3:$D$302,MATCH(SMALL(Engine!$A$2:$A$301,ROWS($A$7:$A126)),Engine!$A$2:$A$301,0))="","",INDEX(Tasks!$D$3:$D$302,MATCH(SMALL(Engine!$A$2:$A$301,ROWS($A$7:$A126)),Engine!$A$2:$A$301,0))),"")</f>
        <v/>
      </c>
      <c r="E126" s="17">
        <f>IFERROR(IF(INDEX(Tasks!$F$3:$F$302,MATCH(SMALL(Engine!$A$2:$A$301,ROWS($A$7:$A126)),Engine!$A$2:$A$301,0))="","",INDEX(Tasks!$F$3:$F$302,MATCH(SMALL(Engine!$A$2:$A$301,ROWS($A$7:$A126)),Engine!$A$2:$A$301,0))),"")</f>
        <v/>
      </c>
      <c r="F126" s="16">
        <f>IF($E126="","",IF($E126&lt;TODAY(),"Overdue",IF($E126=TODAY(),"Due today","Upcoming")))</f>
        <v/>
      </c>
    </row>
    <row r="127">
      <c r="A127" s="16">
        <f>IFERROR(IF(INDEX(Tasks!$A$3:$A$302,MATCH(SMALL(Engine!$A$2:$A$301,ROWS($A$7:$A127)),Engine!$A$2:$A$301,0))="","",INDEX(Tasks!$A$3:$A$302,MATCH(SMALL(Engine!$A$2:$A$301,ROWS($A$7:$A127)),Engine!$A$2:$A$301,0))),"")</f>
        <v/>
      </c>
      <c r="B127" s="16">
        <f>IFERROR(IF(INDEX(Tasks!$B$3:$B$302,MATCH(SMALL(Engine!$A$2:$A$301,ROWS($A$7:$A127)),Engine!$A$2:$A$301,0))="","",INDEX(Tasks!$B$3:$B$302,MATCH(SMALL(Engine!$A$2:$A$301,ROWS($A$7:$A127)),Engine!$A$2:$A$301,0))),"")</f>
        <v/>
      </c>
      <c r="C127" s="16">
        <f>IFERROR(IF(INDEX(Tasks!$C$3:$C$302,MATCH(SMALL(Engine!$A$2:$A$301,ROWS($A$7:$A127)),Engine!$A$2:$A$301,0))="","",INDEX(Tasks!$C$3:$C$302,MATCH(SMALL(Engine!$A$2:$A$301,ROWS($A$7:$A127)),Engine!$A$2:$A$301,0))),"")</f>
        <v/>
      </c>
      <c r="D127" s="16">
        <f>IFERROR(IF(INDEX(Tasks!$D$3:$D$302,MATCH(SMALL(Engine!$A$2:$A$301,ROWS($A$7:$A127)),Engine!$A$2:$A$301,0))="","",INDEX(Tasks!$D$3:$D$302,MATCH(SMALL(Engine!$A$2:$A$301,ROWS($A$7:$A127)),Engine!$A$2:$A$301,0))),"")</f>
        <v/>
      </c>
      <c r="E127" s="17">
        <f>IFERROR(IF(INDEX(Tasks!$F$3:$F$302,MATCH(SMALL(Engine!$A$2:$A$301,ROWS($A$7:$A127)),Engine!$A$2:$A$301,0))="","",INDEX(Tasks!$F$3:$F$302,MATCH(SMALL(Engine!$A$2:$A$301,ROWS($A$7:$A127)),Engine!$A$2:$A$301,0))),"")</f>
        <v/>
      </c>
      <c r="F127" s="16">
        <f>IF($E127="","",IF($E127&lt;TODAY(),"Overdue",IF($E127=TODAY(),"Due today","Upcoming")))</f>
        <v/>
      </c>
    </row>
    <row r="128">
      <c r="A128" s="16">
        <f>IFERROR(IF(INDEX(Tasks!$A$3:$A$302,MATCH(SMALL(Engine!$A$2:$A$301,ROWS($A$7:$A128)),Engine!$A$2:$A$301,0))="","",INDEX(Tasks!$A$3:$A$302,MATCH(SMALL(Engine!$A$2:$A$301,ROWS($A$7:$A128)),Engine!$A$2:$A$301,0))),"")</f>
        <v/>
      </c>
      <c r="B128" s="16">
        <f>IFERROR(IF(INDEX(Tasks!$B$3:$B$302,MATCH(SMALL(Engine!$A$2:$A$301,ROWS($A$7:$A128)),Engine!$A$2:$A$301,0))="","",INDEX(Tasks!$B$3:$B$302,MATCH(SMALL(Engine!$A$2:$A$301,ROWS($A$7:$A128)),Engine!$A$2:$A$301,0))),"")</f>
        <v/>
      </c>
      <c r="C128" s="16">
        <f>IFERROR(IF(INDEX(Tasks!$C$3:$C$302,MATCH(SMALL(Engine!$A$2:$A$301,ROWS($A$7:$A128)),Engine!$A$2:$A$301,0))="","",INDEX(Tasks!$C$3:$C$302,MATCH(SMALL(Engine!$A$2:$A$301,ROWS($A$7:$A128)),Engine!$A$2:$A$301,0))),"")</f>
        <v/>
      </c>
      <c r="D128" s="16">
        <f>IFERROR(IF(INDEX(Tasks!$D$3:$D$302,MATCH(SMALL(Engine!$A$2:$A$301,ROWS($A$7:$A128)),Engine!$A$2:$A$301,0))="","",INDEX(Tasks!$D$3:$D$302,MATCH(SMALL(Engine!$A$2:$A$301,ROWS($A$7:$A128)),Engine!$A$2:$A$301,0))),"")</f>
        <v/>
      </c>
      <c r="E128" s="17">
        <f>IFERROR(IF(INDEX(Tasks!$F$3:$F$302,MATCH(SMALL(Engine!$A$2:$A$301,ROWS($A$7:$A128)),Engine!$A$2:$A$301,0))="","",INDEX(Tasks!$F$3:$F$302,MATCH(SMALL(Engine!$A$2:$A$301,ROWS($A$7:$A128)),Engine!$A$2:$A$301,0))),"")</f>
        <v/>
      </c>
      <c r="F128" s="16">
        <f>IF($E128="","",IF($E128&lt;TODAY(),"Overdue",IF($E128=TODAY(),"Due today","Upcoming")))</f>
        <v/>
      </c>
    </row>
    <row r="129">
      <c r="A129" s="16">
        <f>IFERROR(IF(INDEX(Tasks!$A$3:$A$302,MATCH(SMALL(Engine!$A$2:$A$301,ROWS($A$7:$A129)),Engine!$A$2:$A$301,0))="","",INDEX(Tasks!$A$3:$A$302,MATCH(SMALL(Engine!$A$2:$A$301,ROWS($A$7:$A129)),Engine!$A$2:$A$301,0))),"")</f>
        <v/>
      </c>
      <c r="B129" s="16">
        <f>IFERROR(IF(INDEX(Tasks!$B$3:$B$302,MATCH(SMALL(Engine!$A$2:$A$301,ROWS($A$7:$A129)),Engine!$A$2:$A$301,0))="","",INDEX(Tasks!$B$3:$B$302,MATCH(SMALL(Engine!$A$2:$A$301,ROWS($A$7:$A129)),Engine!$A$2:$A$301,0))),"")</f>
        <v/>
      </c>
      <c r="C129" s="16">
        <f>IFERROR(IF(INDEX(Tasks!$C$3:$C$302,MATCH(SMALL(Engine!$A$2:$A$301,ROWS($A$7:$A129)),Engine!$A$2:$A$301,0))="","",INDEX(Tasks!$C$3:$C$302,MATCH(SMALL(Engine!$A$2:$A$301,ROWS($A$7:$A129)),Engine!$A$2:$A$301,0))),"")</f>
        <v/>
      </c>
      <c r="D129" s="16">
        <f>IFERROR(IF(INDEX(Tasks!$D$3:$D$302,MATCH(SMALL(Engine!$A$2:$A$301,ROWS($A$7:$A129)),Engine!$A$2:$A$301,0))="","",INDEX(Tasks!$D$3:$D$302,MATCH(SMALL(Engine!$A$2:$A$301,ROWS($A$7:$A129)),Engine!$A$2:$A$301,0))),"")</f>
        <v/>
      </c>
      <c r="E129" s="17">
        <f>IFERROR(IF(INDEX(Tasks!$F$3:$F$302,MATCH(SMALL(Engine!$A$2:$A$301,ROWS($A$7:$A129)),Engine!$A$2:$A$301,0))="","",INDEX(Tasks!$F$3:$F$302,MATCH(SMALL(Engine!$A$2:$A$301,ROWS($A$7:$A129)),Engine!$A$2:$A$301,0))),"")</f>
        <v/>
      </c>
      <c r="F129" s="16">
        <f>IF($E129="","",IF($E129&lt;TODAY(),"Overdue",IF($E129=TODAY(),"Due today","Upcoming")))</f>
        <v/>
      </c>
    </row>
    <row r="130">
      <c r="A130" s="16">
        <f>IFERROR(IF(INDEX(Tasks!$A$3:$A$302,MATCH(SMALL(Engine!$A$2:$A$301,ROWS($A$7:$A130)),Engine!$A$2:$A$301,0))="","",INDEX(Tasks!$A$3:$A$302,MATCH(SMALL(Engine!$A$2:$A$301,ROWS($A$7:$A130)),Engine!$A$2:$A$301,0))),"")</f>
        <v/>
      </c>
      <c r="B130" s="16">
        <f>IFERROR(IF(INDEX(Tasks!$B$3:$B$302,MATCH(SMALL(Engine!$A$2:$A$301,ROWS($A$7:$A130)),Engine!$A$2:$A$301,0))="","",INDEX(Tasks!$B$3:$B$302,MATCH(SMALL(Engine!$A$2:$A$301,ROWS($A$7:$A130)),Engine!$A$2:$A$301,0))),"")</f>
        <v/>
      </c>
      <c r="C130" s="16">
        <f>IFERROR(IF(INDEX(Tasks!$C$3:$C$302,MATCH(SMALL(Engine!$A$2:$A$301,ROWS($A$7:$A130)),Engine!$A$2:$A$301,0))="","",INDEX(Tasks!$C$3:$C$302,MATCH(SMALL(Engine!$A$2:$A$301,ROWS($A$7:$A130)),Engine!$A$2:$A$301,0))),"")</f>
        <v/>
      </c>
      <c r="D130" s="16">
        <f>IFERROR(IF(INDEX(Tasks!$D$3:$D$302,MATCH(SMALL(Engine!$A$2:$A$301,ROWS($A$7:$A130)),Engine!$A$2:$A$301,0))="","",INDEX(Tasks!$D$3:$D$302,MATCH(SMALL(Engine!$A$2:$A$301,ROWS($A$7:$A130)),Engine!$A$2:$A$301,0))),"")</f>
        <v/>
      </c>
      <c r="E130" s="17">
        <f>IFERROR(IF(INDEX(Tasks!$F$3:$F$302,MATCH(SMALL(Engine!$A$2:$A$301,ROWS($A$7:$A130)),Engine!$A$2:$A$301,0))="","",INDEX(Tasks!$F$3:$F$302,MATCH(SMALL(Engine!$A$2:$A$301,ROWS($A$7:$A130)),Engine!$A$2:$A$301,0))),"")</f>
        <v/>
      </c>
      <c r="F130" s="16">
        <f>IF($E130="","",IF($E130&lt;TODAY(),"Overdue",IF($E130=TODAY(),"Due today","Upcoming")))</f>
        <v/>
      </c>
    </row>
    <row r="131">
      <c r="A131" s="16">
        <f>IFERROR(IF(INDEX(Tasks!$A$3:$A$302,MATCH(SMALL(Engine!$A$2:$A$301,ROWS($A$7:$A131)),Engine!$A$2:$A$301,0))="","",INDEX(Tasks!$A$3:$A$302,MATCH(SMALL(Engine!$A$2:$A$301,ROWS($A$7:$A131)),Engine!$A$2:$A$301,0))),"")</f>
        <v/>
      </c>
      <c r="B131" s="16">
        <f>IFERROR(IF(INDEX(Tasks!$B$3:$B$302,MATCH(SMALL(Engine!$A$2:$A$301,ROWS($A$7:$A131)),Engine!$A$2:$A$301,0))="","",INDEX(Tasks!$B$3:$B$302,MATCH(SMALL(Engine!$A$2:$A$301,ROWS($A$7:$A131)),Engine!$A$2:$A$301,0))),"")</f>
        <v/>
      </c>
      <c r="C131" s="16">
        <f>IFERROR(IF(INDEX(Tasks!$C$3:$C$302,MATCH(SMALL(Engine!$A$2:$A$301,ROWS($A$7:$A131)),Engine!$A$2:$A$301,0))="","",INDEX(Tasks!$C$3:$C$302,MATCH(SMALL(Engine!$A$2:$A$301,ROWS($A$7:$A131)),Engine!$A$2:$A$301,0))),"")</f>
        <v/>
      </c>
      <c r="D131" s="16">
        <f>IFERROR(IF(INDEX(Tasks!$D$3:$D$302,MATCH(SMALL(Engine!$A$2:$A$301,ROWS($A$7:$A131)),Engine!$A$2:$A$301,0))="","",INDEX(Tasks!$D$3:$D$302,MATCH(SMALL(Engine!$A$2:$A$301,ROWS($A$7:$A131)),Engine!$A$2:$A$301,0))),"")</f>
        <v/>
      </c>
      <c r="E131" s="17">
        <f>IFERROR(IF(INDEX(Tasks!$F$3:$F$302,MATCH(SMALL(Engine!$A$2:$A$301,ROWS($A$7:$A131)),Engine!$A$2:$A$301,0))="","",INDEX(Tasks!$F$3:$F$302,MATCH(SMALL(Engine!$A$2:$A$301,ROWS($A$7:$A131)),Engine!$A$2:$A$301,0))),"")</f>
        <v/>
      </c>
      <c r="F131" s="16">
        <f>IF($E131="","",IF($E131&lt;TODAY(),"Overdue",IF($E131=TODAY(),"Due today","Upcoming")))</f>
        <v/>
      </c>
    </row>
    <row r="132">
      <c r="A132" s="16">
        <f>IFERROR(IF(INDEX(Tasks!$A$3:$A$302,MATCH(SMALL(Engine!$A$2:$A$301,ROWS($A$7:$A132)),Engine!$A$2:$A$301,0))="","",INDEX(Tasks!$A$3:$A$302,MATCH(SMALL(Engine!$A$2:$A$301,ROWS($A$7:$A132)),Engine!$A$2:$A$301,0))),"")</f>
        <v/>
      </c>
      <c r="B132" s="16">
        <f>IFERROR(IF(INDEX(Tasks!$B$3:$B$302,MATCH(SMALL(Engine!$A$2:$A$301,ROWS($A$7:$A132)),Engine!$A$2:$A$301,0))="","",INDEX(Tasks!$B$3:$B$302,MATCH(SMALL(Engine!$A$2:$A$301,ROWS($A$7:$A132)),Engine!$A$2:$A$301,0))),"")</f>
        <v/>
      </c>
      <c r="C132" s="16">
        <f>IFERROR(IF(INDEX(Tasks!$C$3:$C$302,MATCH(SMALL(Engine!$A$2:$A$301,ROWS($A$7:$A132)),Engine!$A$2:$A$301,0))="","",INDEX(Tasks!$C$3:$C$302,MATCH(SMALL(Engine!$A$2:$A$301,ROWS($A$7:$A132)),Engine!$A$2:$A$301,0))),"")</f>
        <v/>
      </c>
      <c r="D132" s="16">
        <f>IFERROR(IF(INDEX(Tasks!$D$3:$D$302,MATCH(SMALL(Engine!$A$2:$A$301,ROWS($A$7:$A132)),Engine!$A$2:$A$301,0))="","",INDEX(Tasks!$D$3:$D$302,MATCH(SMALL(Engine!$A$2:$A$301,ROWS($A$7:$A132)),Engine!$A$2:$A$301,0))),"")</f>
        <v/>
      </c>
      <c r="E132" s="17">
        <f>IFERROR(IF(INDEX(Tasks!$F$3:$F$302,MATCH(SMALL(Engine!$A$2:$A$301,ROWS($A$7:$A132)),Engine!$A$2:$A$301,0))="","",INDEX(Tasks!$F$3:$F$302,MATCH(SMALL(Engine!$A$2:$A$301,ROWS($A$7:$A132)),Engine!$A$2:$A$301,0))),"")</f>
        <v/>
      </c>
      <c r="F132" s="16">
        <f>IF($E132="","",IF($E132&lt;TODAY(),"Overdue",IF($E132=TODAY(),"Due today","Upcoming")))</f>
        <v/>
      </c>
    </row>
    <row r="133">
      <c r="A133" s="16">
        <f>IFERROR(IF(INDEX(Tasks!$A$3:$A$302,MATCH(SMALL(Engine!$A$2:$A$301,ROWS($A$7:$A133)),Engine!$A$2:$A$301,0))="","",INDEX(Tasks!$A$3:$A$302,MATCH(SMALL(Engine!$A$2:$A$301,ROWS($A$7:$A133)),Engine!$A$2:$A$301,0))),"")</f>
        <v/>
      </c>
      <c r="B133" s="16">
        <f>IFERROR(IF(INDEX(Tasks!$B$3:$B$302,MATCH(SMALL(Engine!$A$2:$A$301,ROWS($A$7:$A133)),Engine!$A$2:$A$301,0))="","",INDEX(Tasks!$B$3:$B$302,MATCH(SMALL(Engine!$A$2:$A$301,ROWS($A$7:$A133)),Engine!$A$2:$A$301,0))),"")</f>
        <v/>
      </c>
      <c r="C133" s="16">
        <f>IFERROR(IF(INDEX(Tasks!$C$3:$C$302,MATCH(SMALL(Engine!$A$2:$A$301,ROWS($A$7:$A133)),Engine!$A$2:$A$301,0))="","",INDEX(Tasks!$C$3:$C$302,MATCH(SMALL(Engine!$A$2:$A$301,ROWS($A$7:$A133)),Engine!$A$2:$A$301,0))),"")</f>
        <v/>
      </c>
      <c r="D133" s="16">
        <f>IFERROR(IF(INDEX(Tasks!$D$3:$D$302,MATCH(SMALL(Engine!$A$2:$A$301,ROWS($A$7:$A133)),Engine!$A$2:$A$301,0))="","",INDEX(Tasks!$D$3:$D$302,MATCH(SMALL(Engine!$A$2:$A$301,ROWS($A$7:$A133)),Engine!$A$2:$A$301,0))),"")</f>
        <v/>
      </c>
      <c r="E133" s="17">
        <f>IFERROR(IF(INDEX(Tasks!$F$3:$F$302,MATCH(SMALL(Engine!$A$2:$A$301,ROWS($A$7:$A133)),Engine!$A$2:$A$301,0))="","",INDEX(Tasks!$F$3:$F$302,MATCH(SMALL(Engine!$A$2:$A$301,ROWS($A$7:$A133)),Engine!$A$2:$A$301,0))),"")</f>
        <v/>
      </c>
      <c r="F133" s="16">
        <f>IF($E133="","",IF($E133&lt;TODAY(),"Overdue",IF($E133=TODAY(),"Due today","Upcoming")))</f>
        <v/>
      </c>
    </row>
    <row r="134">
      <c r="A134" s="16">
        <f>IFERROR(IF(INDEX(Tasks!$A$3:$A$302,MATCH(SMALL(Engine!$A$2:$A$301,ROWS($A$7:$A134)),Engine!$A$2:$A$301,0))="","",INDEX(Tasks!$A$3:$A$302,MATCH(SMALL(Engine!$A$2:$A$301,ROWS($A$7:$A134)),Engine!$A$2:$A$301,0))),"")</f>
        <v/>
      </c>
      <c r="B134" s="16">
        <f>IFERROR(IF(INDEX(Tasks!$B$3:$B$302,MATCH(SMALL(Engine!$A$2:$A$301,ROWS($A$7:$A134)),Engine!$A$2:$A$301,0))="","",INDEX(Tasks!$B$3:$B$302,MATCH(SMALL(Engine!$A$2:$A$301,ROWS($A$7:$A134)),Engine!$A$2:$A$301,0))),"")</f>
        <v/>
      </c>
      <c r="C134" s="16">
        <f>IFERROR(IF(INDEX(Tasks!$C$3:$C$302,MATCH(SMALL(Engine!$A$2:$A$301,ROWS($A$7:$A134)),Engine!$A$2:$A$301,0))="","",INDEX(Tasks!$C$3:$C$302,MATCH(SMALL(Engine!$A$2:$A$301,ROWS($A$7:$A134)),Engine!$A$2:$A$301,0))),"")</f>
        <v/>
      </c>
      <c r="D134" s="16">
        <f>IFERROR(IF(INDEX(Tasks!$D$3:$D$302,MATCH(SMALL(Engine!$A$2:$A$301,ROWS($A$7:$A134)),Engine!$A$2:$A$301,0))="","",INDEX(Tasks!$D$3:$D$302,MATCH(SMALL(Engine!$A$2:$A$301,ROWS($A$7:$A134)),Engine!$A$2:$A$301,0))),"")</f>
        <v/>
      </c>
      <c r="E134" s="17">
        <f>IFERROR(IF(INDEX(Tasks!$F$3:$F$302,MATCH(SMALL(Engine!$A$2:$A$301,ROWS($A$7:$A134)),Engine!$A$2:$A$301,0))="","",INDEX(Tasks!$F$3:$F$302,MATCH(SMALL(Engine!$A$2:$A$301,ROWS($A$7:$A134)),Engine!$A$2:$A$301,0))),"")</f>
        <v/>
      </c>
      <c r="F134" s="16">
        <f>IF($E134="","",IF($E134&lt;TODAY(),"Overdue",IF($E134=TODAY(),"Due today","Upcoming")))</f>
        <v/>
      </c>
    </row>
    <row r="135">
      <c r="A135" s="16">
        <f>IFERROR(IF(INDEX(Tasks!$A$3:$A$302,MATCH(SMALL(Engine!$A$2:$A$301,ROWS($A$7:$A135)),Engine!$A$2:$A$301,0))="","",INDEX(Tasks!$A$3:$A$302,MATCH(SMALL(Engine!$A$2:$A$301,ROWS($A$7:$A135)),Engine!$A$2:$A$301,0))),"")</f>
        <v/>
      </c>
      <c r="B135" s="16">
        <f>IFERROR(IF(INDEX(Tasks!$B$3:$B$302,MATCH(SMALL(Engine!$A$2:$A$301,ROWS($A$7:$A135)),Engine!$A$2:$A$301,0))="","",INDEX(Tasks!$B$3:$B$302,MATCH(SMALL(Engine!$A$2:$A$301,ROWS($A$7:$A135)),Engine!$A$2:$A$301,0))),"")</f>
        <v/>
      </c>
      <c r="C135" s="16">
        <f>IFERROR(IF(INDEX(Tasks!$C$3:$C$302,MATCH(SMALL(Engine!$A$2:$A$301,ROWS($A$7:$A135)),Engine!$A$2:$A$301,0))="","",INDEX(Tasks!$C$3:$C$302,MATCH(SMALL(Engine!$A$2:$A$301,ROWS($A$7:$A135)),Engine!$A$2:$A$301,0))),"")</f>
        <v/>
      </c>
      <c r="D135" s="16">
        <f>IFERROR(IF(INDEX(Tasks!$D$3:$D$302,MATCH(SMALL(Engine!$A$2:$A$301,ROWS($A$7:$A135)),Engine!$A$2:$A$301,0))="","",INDEX(Tasks!$D$3:$D$302,MATCH(SMALL(Engine!$A$2:$A$301,ROWS($A$7:$A135)),Engine!$A$2:$A$301,0))),"")</f>
        <v/>
      </c>
      <c r="E135" s="17">
        <f>IFERROR(IF(INDEX(Tasks!$F$3:$F$302,MATCH(SMALL(Engine!$A$2:$A$301,ROWS($A$7:$A135)),Engine!$A$2:$A$301,0))="","",INDEX(Tasks!$F$3:$F$302,MATCH(SMALL(Engine!$A$2:$A$301,ROWS($A$7:$A135)),Engine!$A$2:$A$301,0))),"")</f>
        <v/>
      </c>
      <c r="F135" s="16">
        <f>IF($E135="","",IF($E135&lt;TODAY(),"Overdue",IF($E135=TODAY(),"Due today","Upcoming")))</f>
        <v/>
      </c>
    </row>
    <row r="136">
      <c r="A136" s="16">
        <f>IFERROR(IF(INDEX(Tasks!$A$3:$A$302,MATCH(SMALL(Engine!$A$2:$A$301,ROWS($A$7:$A136)),Engine!$A$2:$A$301,0))="","",INDEX(Tasks!$A$3:$A$302,MATCH(SMALL(Engine!$A$2:$A$301,ROWS($A$7:$A136)),Engine!$A$2:$A$301,0))),"")</f>
        <v/>
      </c>
      <c r="B136" s="16">
        <f>IFERROR(IF(INDEX(Tasks!$B$3:$B$302,MATCH(SMALL(Engine!$A$2:$A$301,ROWS($A$7:$A136)),Engine!$A$2:$A$301,0))="","",INDEX(Tasks!$B$3:$B$302,MATCH(SMALL(Engine!$A$2:$A$301,ROWS($A$7:$A136)),Engine!$A$2:$A$301,0))),"")</f>
        <v/>
      </c>
      <c r="C136" s="16">
        <f>IFERROR(IF(INDEX(Tasks!$C$3:$C$302,MATCH(SMALL(Engine!$A$2:$A$301,ROWS($A$7:$A136)),Engine!$A$2:$A$301,0))="","",INDEX(Tasks!$C$3:$C$302,MATCH(SMALL(Engine!$A$2:$A$301,ROWS($A$7:$A136)),Engine!$A$2:$A$301,0))),"")</f>
        <v/>
      </c>
      <c r="D136" s="16">
        <f>IFERROR(IF(INDEX(Tasks!$D$3:$D$302,MATCH(SMALL(Engine!$A$2:$A$301,ROWS($A$7:$A136)),Engine!$A$2:$A$301,0))="","",INDEX(Tasks!$D$3:$D$302,MATCH(SMALL(Engine!$A$2:$A$301,ROWS($A$7:$A136)),Engine!$A$2:$A$301,0))),"")</f>
        <v/>
      </c>
      <c r="E136" s="17">
        <f>IFERROR(IF(INDEX(Tasks!$F$3:$F$302,MATCH(SMALL(Engine!$A$2:$A$301,ROWS($A$7:$A136)),Engine!$A$2:$A$301,0))="","",INDEX(Tasks!$F$3:$F$302,MATCH(SMALL(Engine!$A$2:$A$301,ROWS($A$7:$A136)),Engine!$A$2:$A$301,0))),"")</f>
        <v/>
      </c>
      <c r="F136" s="16">
        <f>IF($E136="","",IF($E136&lt;TODAY(),"Overdue",IF($E136=TODAY(),"Due today","Upcoming")))</f>
        <v/>
      </c>
    </row>
    <row r="137">
      <c r="A137" s="16">
        <f>IFERROR(IF(INDEX(Tasks!$A$3:$A$302,MATCH(SMALL(Engine!$A$2:$A$301,ROWS($A$7:$A137)),Engine!$A$2:$A$301,0))="","",INDEX(Tasks!$A$3:$A$302,MATCH(SMALL(Engine!$A$2:$A$301,ROWS($A$7:$A137)),Engine!$A$2:$A$301,0))),"")</f>
        <v/>
      </c>
      <c r="B137" s="16">
        <f>IFERROR(IF(INDEX(Tasks!$B$3:$B$302,MATCH(SMALL(Engine!$A$2:$A$301,ROWS($A$7:$A137)),Engine!$A$2:$A$301,0))="","",INDEX(Tasks!$B$3:$B$302,MATCH(SMALL(Engine!$A$2:$A$301,ROWS($A$7:$A137)),Engine!$A$2:$A$301,0))),"")</f>
        <v/>
      </c>
      <c r="C137" s="16">
        <f>IFERROR(IF(INDEX(Tasks!$C$3:$C$302,MATCH(SMALL(Engine!$A$2:$A$301,ROWS($A$7:$A137)),Engine!$A$2:$A$301,0))="","",INDEX(Tasks!$C$3:$C$302,MATCH(SMALL(Engine!$A$2:$A$301,ROWS($A$7:$A137)),Engine!$A$2:$A$301,0))),"")</f>
        <v/>
      </c>
      <c r="D137" s="16">
        <f>IFERROR(IF(INDEX(Tasks!$D$3:$D$302,MATCH(SMALL(Engine!$A$2:$A$301,ROWS($A$7:$A137)),Engine!$A$2:$A$301,0))="","",INDEX(Tasks!$D$3:$D$302,MATCH(SMALL(Engine!$A$2:$A$301,ROWS($A$7:$A137)),Engine!$A$2:$A$301,0))),"")</f>
        <v/>
      </c>
      <c r="E137" s="17">
        <f>IFERROR(IF(INDEX(Tasks!$F$3:$F$302,MATCH(SMALL(Engine!$A$2:$A$301,ROWS($A$7:$A137)),Engine!$A$2:$A$301,0))="","",INDEX(Tasks!$F$3:$F$302,MATCH(SMALL(Engine!$A$2:$A$301,ROWS($A$7:$A137)),Engine!$A$2:$A$301,0))),"")</f>
        <v/>
      </c>
      <c r="F137" s="16">
        <f>IF($E137="","",IF($E137&lt;TODAY(),"Overdue",IF($E137=TODAY(),"Due today","Upcoming")))</f>
        <v/>
      </c>
    </row>
    <row r="138">
      <c r="A138" s="16">
        <f>IFERROR(IF(INDEX(Tasks!$A$3:$A$302,MATCH(SMALL(Engine!$A$2:$A$301,ROWS($A$7:$A138)),Engine!$A$2:$A$301,0))="","",INDEX(Tasks!$A$3:$A$302,MATCH(SMALL(Engine!$A$2:$A$301,ROWS($A$7:$A138)),Engine!$A$2:$A$301,0))),"")</f>
        <v/>
      </c>
      <c r="B138" s="16">
        <f>IFERROR(IF(INDEX(Tasks!$B$3:$B$302,MATCH(SMALL(Engine!$A$2:$A$301,ROWS($A$7:$A138)),Engine!$A$2:$A$301,0))="","",INDEX(Tasks!$B$3:$B$302,MATCH(SMALL(Engine!$A$2:$A$301,ROWS($A$7:$A138)),Engine!$A$2:$A$301,0))),"")</f>
        <v/>
      </c>
      <c r="C138" s="16">
        <f>IFERROR(IF(INDEX(Tasks!$C$3:$C$302,MATCH(SMALL(Engine!$A$2:$A$301,ROWS($A$7:$A138)),Engine!$A$2:$A$301,0))="","",INDEX(Tasks!$C$3:$C$302,MATCH(SMALL(Engine!$A$2:$A$301,ROWS($A$7:$A138)),Engine!$A$2:$A$301,0))),"")</f>
        <v/>
      </c>
      <c r="D138" s="16">
        <f>IFERROR(IF(INDEX(Tasks!$D$3:$D$302,MATCH(SMALL(Engine!$A$2:$A$301,ROWS($A$7:$A138)),Engine!$A$2:$A$301,0))="","",INDEX(Tasks!$D$3:$D$302,MATCH(SMALL(Engine!$A$2:$A$301,ROWS($A$7:$A138)),Engine!$A$2:$A$301,0))),"")</f>
        <v/>
      </c>
      <c r="E138" s="17">
        <f>IFERROR(IF(INDEX(Tasks!$F$3:$F$302,MATCH(SMALL(Engine!$A$2:$A$301,ROWS($A$7:$A138)),Engine!$A$2:$A$301,0))="","",INDEX(Tasks!$F$3:$F$302,MATCH(SMALL(Engine!$A$2:$A$301,ROWS($A$7:$A138)),Engine!$A$2:$A$301,0))),"")</f>
        <v/>
      </c>
      <c r="F138" s="16">
        <f>IF($E138="","",IF($E138&lt;TODAY(),"Overdue",IF($E138=TODAY(),"Due today","Upcoming")))</f>
        <v/>
      </c>
    </row>
    <row r="139">
      <c r="A139" s="16">
        <f>IFERROR(IF(INDEX(Tasks!$A$3:$A$302,MATCH(SMALL(Engine!$A$2:$A$301,ROWS($A$7:$A139)),Engine!$A$2:$A$301,0))="","",INDEX(Tasks!$A$3:$A$302,MATCH(SMALL(Engine!$A$2:$A$301,ROWS($A$7:$A139)),Engine!$A$2:$A$301,0))),"")</f>
        <v/>
      </c>
      <c r="B139" s="16">
        <f>IFERROR(IF(INDEX(Tasks!$B$3:$B$302,MATCH(SMALL(Engine!$A$2:$A$301,ROWS($A$7:$A139)),Engine!$A$2:$A$301,0))="","",INDEX(Tasks!$B$3:$B$302,MATCH(SMALL(Engine!$A$2:$A$301,ROWS($A$7:$A139)),Engine!$A$2:$A$301,0))),"")</f>
        <v/>
      </c>
      <c r="C139" s="16">
        <f>IFERROR(IF(INDEX(Tasks!$C$3:$C$302,MATCH(SMALL(Engine!$A$2:$A$301,ROWS($A$7:$A139)),Engine!$A$2:$A$301,0))="","",INDEX(Tasks!$C$3:$C$302,MATCH(SMALL(Engine!$A$2:$A$301,ROWS($A$7:$A139)),Engine!$A$2:$A$301,0))),"")</f>
        <v/>
      </c>
      <c r="D139" s="16">
        <f>IFERROR(IF(INDEX(Tasks!$D$3:$D$302,MATCH(SMALL(Engine!$A$2:$A$301,ROWS($A$7:$A139)),Engine!$A$2:$A$301,0))="","",INDEX(Tasks!$D$3:$D$302,MATCH(SMALL(Engine!$A$2:$A$301,ROWS($A$7:$A139)),Engine!$A$2:$A$301,0))),"")</f>
        <v/>
      </c>
      <c r="E139" s="17">
        <f>IFERROR(IF(INDEX(Tasks!$F$3:$F$302,MATCH(SMALL(Engine!$A$2:$A$301,ROWS($A$7:$A139)),Engine!$A$2:$A$301,0))="","",INDEX(Tasks!$F$3:$F$302,MATCH(SMALL(Engine!$A$2:$A$301,ROWS($A$7:$A139)),Engine!$A$2:$A$301,0))),"")</f>
        <v/>
      </c>
      <c r="F139" s="16">
        <f>IF($E139="","",IF($E139&lt;TODAY(),"Overdue",IF($E139=TODAY(),"Due today","Upcoming")))</f>
        <v/>
      </c>
    </row>
    <row r="140">
      <c r="A140" s="16">
        <f>IFERROR(IF(INDEX(Tasks!$A$3:$A$302,MATCH(SMALL(Engine!$A$2:$A$301,ROWS($A$7:$A140)),Engine!$A$2:$A$301,0))="","",INDEX(Tasks!$A$3:$A$302,MATCH(SMALL(Engine!$A$2:$A$301,ROWS($A$7:$A140)),Engine!$A$2:$A$301,0))),"")</f>
        <v/>
      </c>
      <c r="B140" s="16">
        <f>IFERROR(IF(INDEX(Tasks!$B$3:$B$302,MATCH(SMALL(Engine!$A$2:$A$301,ROWS($A$7:$A140)),Engine!$A$2:$A$301,0))="","",INDEX(Tasks!$B$3:$B$302,MATCH(SMALL(Engine!$A$2:$A$301,ROWS($A$7:$A140)),Engine!$A$2:$A$301,0))),"")</f>
        <v/>
      </c>
      <c r="C140" s="16">
        <f>IFERROR(IF(INDEX(Tasks!$C$3:$C$302,MATCH(SMALL(Engine!$A$2:$A$301,ROWS($A$7:$A140)),Engine!$A$2:$A$301,0))="","",INDEX(Tasks!$C$3:$C$302,MATCH(SMALL(Engine!$A$2:$A$301,ROWS($A$7:$A140)),Engine!$A$2:$A$301,0))),"")</f>
        <v/>
      </c>
      <c r="D140" s="16">
        <f>IFERROR(IF(INDEX(Tasks!$D$3:$D$302,MATCH(SMALL(Engine!$A$2:$A$301,ROWS($A$7:$A140)),Engine!$A$2:$A$301,0))="","",INDEX(Tasks!$D$3:$D$302,MATCH(SMALL(Engine!$A$2:$A$301,ROWS($A$7:$A140)),Engine!$A$2:$A$301,0))),"")</f>
        <v/>
      </c>
      <c r="E140" s="17">
        <f>IFERROR(IF(INDEX(Tasks!$F$3:$F$302,MATCH(SMALL(Engine!$A$2:$A$301,ROWS($A$7:$A140)),Engine!$A$2:$A$301,0))="","",INDEX(Tasks!$F$3:$F$302,MATCH(SMALL(Engine!$A$2:$A$301,ROWS($A$7:$A140)),Engine!$A$2:$A$301,0))),"")</f>
        <v/>
      </c>
      <c r="F140" s="16">
        <f>IF($E140="","",IF($E140&lt;TODAY(),"Overdue",IF($E140=TODAY(),"Due today","Upcoming")))</f>
        <v/>
      </c>
    </row>
    <row r="141">
      <c r="A141" s="16">
        <f>IFERROR(IF(INDEX(Tasks!$A$3:$A$302,MATCH(SMALL(Engine!$A$2:$A$301,ROWS($A$7:$A141)),Engine!$A$2:$A$301,0))="","",INDEX(Tasks!$A$3:$A$302,MATCH(SMALL(Engine!$A$2:$A$301,ROWS($A$7:$A141)),Engine!$A$2:$A$301,0))),"")</f>
        <v/>
      </c>
      <c r="B141" s="16">
        <f>IFERROR(IF(INDEX(Tasks!$B$3:$B$302,MATCH(SMALL(Engine!$A$2:$A$301,ROWS($A$7:$A141)),Engine!$A$2:$A$301,0))="","",INDEX(Tasks!$B$3:$B$302,MATCH(SMALL(Engine!$A$2:$A$301,ROWS($A$7:$A141)),Engine!$A$2:$A$301,0))),"")</f>
        <v/>
      </c>
      <c r="C141" s="16">
        <f>IFERROR(IF(INDEX(Tasks!$C$3:$C$302,MATCH(SMALL(Engine!$A$2:$A$301,ROWS($A$7:$A141)),Engine!$A$2:$A$301,0))="","",INDEX(Tasks!$C$3:$C$302,MATCH(SMALL(Engine!$A$2:$A$301,ROWS($A$7:$A141)),Engine!$A$2:$A$301,0))),"")</f>
        <v/>
      </c>
      <c r="D141" s="16">
        <f>IFERROR(IF(INDEX(Tasks!$D$3:$D$302,MATCH(SMALL(Engine!$A$2:$A$301,ROWS($A$7:$A141)),Engine!$A$2:$A$301,0))="","",INDEX(Tasks!$D$3:$D$302,MATCH(SMALL(Engine!$A$2:$A$301,ROWS($A$7:$A141)),Engine!$A$2:$A$301,0))),"")</f>
        <v/>
      </c>
      <c r="E141" s="17">
        <f>IFERROR(IF(INDEX(Tasks!$F$3:$F$302,MATCH(SMALL(Engine!$A$2:$A$301,ROWS($A$7:$A141)),Engine!$A$2:$A$301,0))="","",INDEX(Tasks!$F$3:$F$302,MATCH(SMALL(Engine!$A$2:$A$301,ROWS($A$7:$A141)),Engine!$A$2:$A$301,0))),"")</f>
        <v/>
      </c>
      <c r="F141" s="16">
        <f>IF($E141="","",IF($E141&lt;TODAY(),"Overdue",IF($E141=TODAY(),"Due today","Upcoming")))</f>
        <v/>
      </c>
    </row>
    <row r="142">
      <c r="A142" s="16">
        <f>IFERROR(IF(INDEX(Tasks!$A$3:$A$302,MATCH(SMALL(Engine!$A$2:$A$301,ROWS($A$7:$A142)),Engine!$A$2:$A$301,0))="","",INDEX(Tasks!$A$3:$A$302,MATCH(SMALL(Engine!$A$2:$A$301,ROWS($A$7:$A142)),Engine!$A$2:$A$301,0))),"")</f>
        <v/>
      </c>
      <c r="B142" s="16">
        <f>IFERROR(IF(INDEX(Tasks!$B$3:$B$302,MATCH(SMALL(Engine!$A$2:$A$301,ROWS($A$7:$A142)),Engine!$A$2:$A$301,0))="","",INDEX(Tasks!$B$3:$B$302,MATCH(SMALL(Engine!$A$2:$A$301,ROWS($A$7:$A142)),Engine!$A$2:$A$301,0))),"")</f>
        <v/>
      </c>
      <c r="C142" s="16">
        <f>IFERROR(IF(INDEX(Tasks!$C$3:$C$302,MATCH(SMALL(Engine!$A$2:$A$301,ROWS($A$7:$A142)),Engine!$A$2:$A$301,0))="","",INDEX(Tasks!$C$3:$C$302,MATCH(SMALL(Engine!$A$2:$A$301,ROWS($A$7:$A142)),Engine!$A$2:$A$301,0))),"")</f>
        <v/>
      </c>
      <c r="D142" s="16">
        <f>IFERROR(IF(INDEX(Tasks!$D$3:$D$302,MATCH(SMALL(Engine!$A$2:$A$301,ROWS($A$7:$A142)),Engine!$A$2:$A$301,0))="","",INDEX(Tasks!$D$3:$D$302,MATCH(SMALL(Engine!$A$2:$A$301,ROWS($A$7:$A142)),Engine!$A$2:$A$301,0))),"")</f>
        <v/>
      </c>
      <c r="E142" s="17">
        <f>IFERROR(IF(INDEX(Tasks!$F$3:$F$302,MATCH(SMALL(Engine!$A$2:$A$301,ROWS($A$7:$A142)),Engine!$A$2:$A$301,0))="","",INDEX(Tasks!$F$3:$F$302,MATCH(SMALL(Engine!$A$2:$A$301,ROWS($A$7:$A142)),Engine!$A$2:$A$301,0))),"")</f>
        <v/>
      </c>
      <c r="F142" s="16">
        <f>IF($E142="","",IF($E142&lt;TODAY(),"Overdue",IF($E142=TODAY(),"Due today","Upcoming")))</f>
        <v/>
      </c>
    </row>
    <row r="143">
      <c r="A143" s="16">
        <f>IFERROR(IF(INDEX(Tasks!$A$3:$A$302,MATCH(SMALL(Engine!$A$2:$A$301,ROWS($A$7:$A143)),Engine!$A$2:$A$301,0))="","",INDEX(Tasks!$A$3:$A$302,MATCH(SMALL(Engine!$A$2:$A$301,ROWS($A$7:$A143)),Engine!$A$2:$A$301,0))),"")</f>
        <v/>
      </c>
      <c r="B143" s="16">
        <f>IFERROR(IF(INDEX(Tasks!$B$3:$B$302,MATCH(SMALL(Engine!$A$2:$A$301,ROWS($A$7:$A143)),Engine!$A$2:$A$301,0))="","",INDEX(Tasks!$B$3:$B$302,MATCH(SMALL(Engine!$A$2:$A$301,ROWS($A$7:$A143)),Engine!$A$2:$A$301,0))),"")</f>
        <v/>
      </c>
      <c r="C143" s="16">
        <f>IFERROR(IF(INDEX(Tasks!$C$3:$C$302,MATCH(SMALL(Engine!$A$2:$A$301,ROWS($A$7:$A143)),Engine!$A$2:$A$301,0))="","",INDEX(Tasks!$C$3:$C$302,MATCH(SMALL(Engine!$A$2:$A$301,ROWS($A$7:$A143)),Engine!$A$2:$A$301,0))),"")</f>
        <v/>
      </c>
      <c r="D143" s="16">
        <f>IFERROR(IF(INDEX(Tasks!$D$3:$D$302,MATCH(SMALL(Engine!$A$2:$A$301,ROWS($A$7:$A143)),Engine!$A$2:$A$301,0))="","",INDEX(Tasks!$D$3:$D$302,MATCH(SMALL(Engine!$A$2:$A$301,ROWS($A$7:$A143)),Engine!$A$2:$A$301,0))),"")</f>
        <v/>
      </c>
      <c r="E143" s="17">
        <f>IFERROR(IF(INDEX(Tasks!$F$3:$F$302,MATCH(SMALL(Engine!$A$2:$A$301,ROWS($A$7:$A143)),Engine!$A$2:$A$301,0))="","",INDEX(Tasks!$F$3:$F$302,MATCH(SMALL(Engine!$A$2:$A$301,ROWS($A$7:$A143)),Engine!$A$2:$A$301,0))),"")</f>
        <v/>
      </c>
      <c r="F143" s="16">
        <f>IF($E143="","",IF($E143&lt;TODAY(),"Overdue",IF($E143=TODAY(),"Due today","Upcoming")))</f>
        <v/>
      </c>
    </row>
    <row r="144">
      <c r="A144" s="16">
        <f>IFERROR(IF(INDEX(Tasks!$A$3:$A$302,MATCH(SMALL(Engine!$A$2:$A$301,ROWS($A$7:$A144)),Engine!$A$2:$A$301,0))="","",INDEX(Tasks!$A$3:$A$302,MATCH(SMALL(Engine!$A$2:$A$301,ROWS($A$7:$A144)),Engine!$A$2:$A$301,0))),"")</f>
        <v/>
      </c>
      <c r="B144" s="16">
        <f>IFERROR(IF(INDEX(Tasks!$B$3:$B$302,MATCH(SMALL(Engine!$A$2:$A$301,ROWS($A$7:$A144)),Engine!$A$2:$A$301,0))="","",INDEX(Tasks!$B$3:$B$302,MATCH(SMALL(Engine!$A$2:$A$301,ROWS($A$7:$A144)),Engine!$A$2:$A$301,0))),"")</f>
        <v/>
      </c>
      <c r="C144" s="16">
        <f>IFERROR(IF(INDEX(Tasks!$C$3:$C$302,MATCH(SMALL(Engine!$A$2:$A$301,ROWS($A$7:$A144)),Engine!$A$2:$A$301,0))="","",INDEX(Tasks!$C$3:$C$302,MATCH(SMALL(Engine!$A$2:$A$301,ROWS($A$7:$A144)),Engine!$A$2:$A$301,0))),"")</f>
        <v/>
      </c>
      <c r="D144" s="16">
        <f>IFERROR(IF(INDEX(Tasks!$D$3:$D$302,MATCH(SMALL(Engine!$A$2:$A$301,ROWS($A$7:$A144)),Engine!$A$2:$A$301,0))="","",INDEX(Tasks!$D$3:$D$302,MATCH(SMALL(Engine!$A$2:$A$301,ROWS($A$7:$A144)),Engine!$A$2:$A$301,0))),"")</f>
        <v/>
      </c>
      <c r="E144" s="17">
        <f>IFERROR(IF(INDEX(Tasks!$F$3:$F$302,MATCH(SMALL(Engine!$A$2:$A$301,ROWS($A$7:$A144)),Engine!$A$2:$A$301,0))="","",INDEX(Tasks!$F$3:$F$302,MATCH(SMALL(Engine!$A$2:$A$301,ROWS($A$7:$A144)),Engine!$A$2:$A$301,0))),"")</f>
        <v/>
      </c>
      <c r="F144" s="16">
        <f>IF($E144="","",IF($E144&lt;TODAY(),"Overdue",IF($E144=TODAY(),"Due today","Upcoming")))</f>
        <v/>
      </c>
    </row>
    <row r="145">
      <c r="A145" s="16">
        <f>IFERROR(IF(INDEX(Tasks!$A$3:$A$302,MATCH(SMALL(Engine!$A$2:$A$301,ROWS($A$7:$A145)),Engine!$A$2:$A$301,0))="","",INDEX(Tasks!$A$3:$A$302,MATCH(SMALL(Engine!$A$2:$A$301,ROWS($A$7:$A145)),Engine!$A$2:$A$301,0))),"")</f>
        <v/>
      </c>
      <c r="B145" s="16">
        <f>IFERROR(IF(INDEX(Tasks!$B$3:$B$302,MATCH(SMALL(Engine!$A$2:$A$301,ROWS($A$7:$A145)),Engine!$A$2:$A$301,0))="","",INDEX(Tasks!$B$3:$B$302,MATCH(SMALL(Engine!$A$2:$A$301,ROWS($A$7:$A145)),Engine!$A$2:$A$301,0))),"")</f>
        <v/>
      </c>
      <c r="C145" s="16">
        <f>IFERROR(IF(INDEX(Tasks!$C$3:$C$302,MATCH(SMALL(Engine!$A$2:$A$301,ROWS($A$7:$A145)),Engine!$A$2:$A$301,0))="","",INDEX(Tasks!$C$3:$C$302,MATCH(SMALL(Engine!$A$2:$A$301,ROWS($A$7:$A145)),Engine!$A$2:$A$301,0))),"")</f>
        <v/>
      </c>
      <c r="D145" s="16">
        <f>IFERROR(IF(INDEX(Tasks!$D$3:$D$302,MATCH(SMALL(Engine!$A$2:$A$301,ROWS($A$7:$A145)),Engine!$A$2:$A$301,0))="","",INDEX(Tasks!$D$3:$D$302,MATCH(SMALL(Engine!$A$2:$A$301,ROWS($A$7:$A145)),Engine!$A$2:$A$301,0))),"")</f>
        <v/>
      </c>
      <c r="E145" s="17">
        <f>IFERROR(IF(INDEX(Tasks!$F$3:$F$302,MATCH(SMALL(Engine!$A$2:$A$301,ROWS($A$7:$A145)),Engine!$A$2:$A$301,0))="","",INDEX(Tasks!$F$3:$F$302,MATCH(SMALL(Engine!$A$2:$A$301,ROWS($A$7:$A145)),Engine!$A$2:$A$301,0))),"")</f>
        <v/>
      </c>
      <c r="F145" s="16">
        <f>IF($E145="","",IF($E145&lt;TODAY(),"Overdue",IF($E145=TODAY(),"Due today","Upcoming")))</f>
        <v/>
      </c>
    </row>
    <row r="146">
      <c r="A146" s="16">
        <f>IFERROR(IF(INDEX(Tasks!$A$3:$A$302,MATCH(SMALL(Engine!$A$2:$A$301,ROWS($A$7:$A146)),Engine!$A$2:$A$301,0))="","",INDEX(Tasks!$A$3:$A$302,MATCH(SMALL(Engine!$A$2:$A$301,ROWS($A$7:$A146)),Engine!$A$2:$A$301,0))),"")</f>
        <v/>
      </c>
      <c r="B146" s="16">
        <f>IFERROR(IF(INDEX(Tasks!$B$3:$B$302,MATCH(SMALL(Engine!$A$2:$A$301,ROWS($A$7:$A146)),Engine!$A$2:$A$301,0))="","",INDEX(Tasks!$B$3:$B$302,MATCH(SMALL(Engine!$A$2:$A$301,ROWS($A$7:$A146)),Engine!$A$2:$A$301,0))),"")</f>
        <v/>
      </c>
      <c r="C146" s="16">
        <f>IFERROR(IF(INDEX(Tasks!$C$3:$C$302,MATCH(SMALL(Engine!$A$2:$A$301,ROWS($A$7:$A146)),Engine!$A$2:$A$301,0))="","",INDEX(Tasks!$C$3:$C$302,MATCH(SMALL(Engine!$A$2:$A$301,ROWS($A$7:$A146)),Engine!$A$2:$A$301,0))),"")</f>
        <v/>
      </c>
      <c r="D146" s="16">
        <f>IFERROR(IF(INDEX(Tasks!$D$3:$D$302,MATCH(SMALL(Engine!$A$2:$A$301,ROWS($A$7:$A146)),Engine!$A$2:$A$301,0))="","",INDEX(Tasks!$D$3:$D$302,MATCH(SMALL(Engine!$A$2:$A$301,ROWS($A$7:$A146)),Engine!$A$2:$A$301,0))),"")</f>
        <v/>
      </c>
      <c r="E146" s="17">
        <f>IFERROR(IF(INDEX(Tasks!$F$3:$F$302,MATCH(SMALL(Engine!$A$2:$A$301,ROWS($A$7:$A146)),Engine!$A$2:$A$301,0))="","",INDEX(Tasks!$F$3:$F$302,MATCH(SMALL(Engine!$A$2:$A$301,ROWS($A$7:$A146)),Engine!$A$2:$A$301,0))),"")</f>
        <v/>
      </c>
      <c r="F146" s="16">
        <f>IF($E146="","",IF($E146&lt;TODAY(),"Overdue",IF($E146=TODAY(),"Due today","Upcoming")))</f>
        <v/>
      </c>
    </row>
    <row r="147">
      <c r="A147" s="16">
        <f>IFERROR(IF(INDEX(Tasks!$A$3:$A$302,MATCH(SMALL(Engine!$A$2:$A$301,ROWS($A$7:$A147)),Engine!$A$2:$A$301,0))="","",INDEX(Tasks!$A$3:$A$302,MATCH(SMALL(Engine!$A$2:$A$301,ROWS($A$7:$A147)),Engine!$A$2:$A$301,0))),"")</f>
        <v/>
      </c>
      <c r="B147" s="16">
        <f>IFERROR(IF(INDEX(Tasks!$B$3:$B$302,MATCH(SMALL(Engine!$A$2:$A$301,ROWS($A$7:$A147)),Engine!$A$2:$A$301,0))="","",INDEX(Tasks!$B$3:$B$302,MATCH(SMALL(Engine!$A$2:$A$301,ROWS($A$7:$A147)),Engine!$A$2:$A$301,0))),"")</f>
        <v/>
      </c>
      <c r="C147" s="16">
        <f>IFERROR(IF(INDEX(Tasks!$C$3:$C$302,MATCH(SMALL(Engine!$A$2:$A$301,ROWS($A$7:$A147)),Engine!$A$2:$A$301,0))="","",INDEX(Tasks!$C$3:$C$302,MATCH(SMALL(Engine!$A$2:$A$301,ROWS($A$7:$A147)),Engine!$A$2:$A$301,0))),"")</f>
        <v/>
      </c>
      <c r="D147" s="16">
        <f>IFERROR(IF(INDEX(Tasks!$D$3:$D$302,MATCH(SMALL(Engine!$A$2:$A$301,ROWS($A$7:$A147)),Engine!$A$2:$A$301,0))="","",INDEX(Tasks!$D$3:$D$302,MATCH(SMALL(Engine!$A$2:$A$301,ROWS($A$7:$A147)),Engine!$A$2:$A$301,0))),"")</f>
        <v/>
      </c>
      <c r="E147" s="17">
        <f>IFERROR(IF(INDEX(Tasks!$F$3:$F$302,MATCH(SMALL(Engine!$A$2:$A$301,ROWS($A$7:$A147)),Engine!$A$2:$A$301,0))="","",INDEX(Tasks!$F$3:$F$302,MATCH(SMALL(Engine!$A$2:$A$301,ROWS($A$7:$A147)),Engine!$A$2:$A$301,0))),"")</f>
        <v/>
      </c>
      <c r="F147" s="16">
        <f>IF($E147="","",IF($E147&lt;TODAY(),"Overdue",IF($E147=TODAY(),"Due today","Upcoming")))</f>
        <v/>
      </c>
    </row>
    <row r="148">
      <c r="A148" s="16">
        <f>IFERROR(IF(INDEX(Tasks!$A$3:$A$302,MATCH(SMALL(Engine!$A$2:$A$301,ROWS($A$7:$A148)),Engine!$A$2:$A$301,0))="","",INDEX(Tasks!$A$3:$A$302,MATCH(SMALL(Engine!$A$2:$A$301,ROWS($A$7:$A148)),Engine!$A$2:$A$301,0))),"")</f>
        <v/>
      </c>
      <c r="B148" s="16">
        <f>IFERROR(IF(INDEX(Tasks!$B$3:$B$302,MATCH(SMALL(Engine!$A$2:$A$301,ROWS($A$7:$A148)),Engine!$A$2:$A$301,0))="","",INDEX(Tasks!$B$3:$B$302,MATCH(SMALL(Engine!$A$2:$A$301,ROWS($A$7:$A148)),Engine!$A$2:$A$301,0))),"")</f>
        <v/>
      </c>
      <c r="C148" s="16">
        <f>IFERROR(IF(INDEX(Tasks!$C$3:$C$302,MATCH(SMALL(Engine!$A$2:$A$301,ROWS($A$7:$A148)),Engine!$A$2:$A$301,0))="","",INDEX(Tasks!$C$3:$C$302,MATCH(SMALL(Engine!$A$2:$A$301,ROWS($A$7:$A148)),Engine!$A$2:$A$301,0))),"")</f>
        <v/>
      </c>
      <c r="D148" s="16">
        <f>IFERROR(IF(INDEX(Tasks!$D$3:$D$302,MATCH(SMALL(Engine!$A$2:$A$301,ROWS($A$7:$A148)),Engine!$A$2:$A$301,0))="","",INDEX(Tasks!$D$3:$D$302,MATCH(SMALL(Engine!$A$2:$A$301,ROWS($A$7:$A148)),Engine!$A$2:$A$301,0))),"")</f>
        <v/>
      </c>
      <c r="E148" s="17">
        <f>IFERROR(IF(INDEX(Tasks!$F$3:$F$302,MATCH(SMALL(Engine!$A$2:$A$301,ROWS($A$7:$A148)),Engine!$A$2:$A$301,0))="","",INDEX(Tasks!$F$3:$F$302,MATCH(SMALL(Engine!$A$2:$A$301,ROWS($A$7:$A148)),Engine!$A$2:$A$301,0))),"")</f>
        <v/>
      </c>
      <c r="F148" s="16">
        <f>IF($E148="","",IF($E148&lt;TODAY(),"Overdue",IF($E148=TODAY(),"Due today","Upcoming")))</f>
        <v/>
      </c>
    </row>
    <row r="149">
      <c r="A149" s="16">
        <f>IFERROR(IF(INDEX(Tasks!$A$3:$A$302,MATCH(SMALL(Engine!$A$2:$A$301,ROWS($A$7:$A149)),Engine!$A$2:$A$301,0))="","",INDEX(Tasks!$A$3:$A$302,MATCH(SMALL(Engine!$A$2:$A$301,ROWS($A$7:$A149)),Engine!$A$2:$A$301,0))),"")</f>
        <v/>
      </c>
      <c r="B149" s="16">
        <f>IFERROR(IF(INDEX(Tasks!$B$3:$B$302,MATCH(SMALL(Engine!$A$2:$A$301,ROWS($A$7:$A149)),Engine!$A$2:$A$301,0))="","",INDEX(Tasks!$B$3:$B$302,MATCH(SMALL(Engine!$A$2:$A$301,ROWS($A$7:$A149)),Engine!$A$2:$A$301,0))),"")</f>
        <v/>
      </c>
      <c r="C149" s="16">
        <f>IFERROR(IF(INDEX(Tasks!$C$3:$C$302,MATCH(SMALL(Engine!$A$2:$A$301,ROWS($A$7:$A149)),Engine!$A$2:$A$301,0))="","",INDEX(Tasks!$C$3:$C$302,MATCH(SMALL(Engine!$A$2:$A$301,ROWS($A$7:$A149)),Engine!$A$2:$A$301,0))),"")</f>
        <v/>
      </c>
      <c r="D149" s="16">
        <f>IFERROR(IF(INDEX(Tasks!$D$3:$D$302,MATCH(SMALL(Engine!$A$2:$A$301,ROWS($A$7:$A149)),Engine!$A$2:$A$301,0))="","",INDEX(Tasks!$D$3:$D$302,MATCH(SMALL(Engine!$A$2:$A$301,ROWS($A$7:$A149)),Engine!$A$2:$A$301,0))),"")</f>
        <v/>
      </c>
      <c r="E149" s="17">
        <f>IFERROR(IF(INDEX(Tasks!$F$3:$F$302,MATCH(SMALL(Engine!$A$2:$A$301,ROWS($A$7:$A149)),Engine!$A$2:$A$301,0))="","",INDEX(Tasks!$F$3:$F$302,MATCH(SMALL(Engine!$A$2:$A$301,ROWS($A$7:$A149)),Engine!$A$2:$A$301,0))),"")</f>
        <v/>
      </c>
      <c r="F149" s="16">
        <f>IF($E149="","",IF($E149&lt;TODAY(),"Overdue",IF($E149=TODAY(),"Due today","Upcoming")))</f>
        <v/>
      </c>
    </row>
    <row r="150">
      <c r="A150" s="16">
        <f>IFERROR(IF(INDEX(Tasks!$A$3:$A$302,MATCH(SMALL(Engine!$A$2:$A$301,ROWS($A$7:$A150)),Engine!$A$2:$A$301,0))="","",INDEX(Tasks!$A$3:$A$302,MATCH(SMALL(Engine!$A$2:$A$301,ROWS($A$7:$A150)),Engine!$A$2:$A$301,0))),"")</f>
        <v/>
      </c>
      <c r="B150" s="16">
        <f>IFERROR(IF(INDEX(Tasks!$B$3:$B$302,MATCH(SMALL(Engine!$A$2:$A$301,ROWS($A$7:$A150)),Engine!$A$2:$A$301,0))="","",INDEX(Tasks!$B$3:$B$302,MATCH(SMALL(Engine!$A$2:$A$301,ROWS($A$7:$A150)),Engine!$A$2:$A$301,0))),"")</f>
        <v/>
      </c>
      <c r="C150" s="16">
        <f>IFERROR(IF(INDEX(Tasks!$C$3:$C$302,MATCH(SMALL(Engine!$A$2:$A$301,ROWS($A$7:$A150)),Engine!$A$2:$A$301,0))="","",INDEX(Tasks!$C$3:$C$302,MATCH(SMALL(Engine!$A$2:$A$301,ROWS($A$7:$A150)),Engine!$A$2:$A$301,0))),"")</f>
        <v/>
      </c>
      <c r="D150" s="16">
        <f>IFERROR(IF(INDEX(Tasks!$D$3:$D$302,MATCH(SMALL(Engine!$A$2:$A$301,ROWS($A$7:$A150)),Engine!$A$2:$A$301,0))="","",INDEX(Tasks!$D$3:$D$302,MATCH(SMALL(Engine!$A$2:$A$301,ROWS($A$7:$A150)),Engine!$A$2:$A$301,0))),"")</f>
        <v/>
      </c>
      <c r="E150" s="17">
        <f>IFERROR(IF(INDEX(Tasks!$F$3:$F$302,MATCH(SMALL(Engine!$A$2:$A$301,ROWS($A$7:$A150)),Engine!$A$2:$A$301,0))="","",INDEX(Tasks!$F$3:$F$302,MATCH(SMALL(Engine!$A$2:$A$301,ROWS($A$7:$A150)),Engine!$A$2:$A$301,0))),"")</f>
        <v/>
      </c>
      <c r="F150" s="16">
        <f>IF($E150="","",IF($E150&lt;TODAY(),"Overdue",IF($E150=TODAY(),"Due today","Upcoming")))</f>
        <v/>
      </c>
    </row>
    <row r="151">
      <c r="A151" s="16">
        <f>IFERROR(IF(INDEX(Tasks!$A$3:$A$302,MATCH(SMALL(Engine!$A$2:$A$301,ROWS($A$7:$A151)),Engine!$A$2:$A$301,0))="","",INDEX(Tasks!$A$3:$A$302,MATCH(SMALL(Engine!$A$2:$A$301,ROWS($A$7:$A151)),Engine!$A$2:$A$301,0))),"")</f>
        <v/>
      </c>
      <c r="B151" s="16">
        <f>IFERROR(IF(INDEX(Tasks!$B$3:$B$302,MATCH(SMALL(Engine!$A$2:$A$301,ROWS($A$7:$A151)),Engine!$A$2:$A$301,0))="","",INDEX(Tasks!$B$3:$B$302,MATCH(SMALL(Engine!$A$2:$A$301,ROWS($A$7:$A151)),Engine!$A$2:$A$301,0))),"")</f>
        <v/>
      </c>
      <c r="C151" s="16">
        <f>IFERROR(IF(INDEX(Tasks!$C$3:$C$302,MATCH(SMALL(Engine!$A$2:$A$301,ROWS($A$7:$A151)),Engine!$A$2:$A$301,0))="","",INDEX(Tasks!$C$3:$C$302,MATCH(SMALL(Engine!$A$2:$A$301,ROWS($A$7:$A151)),Engine!$A$2:$A$301,0))),"")</f>
        <v/>
      </c>
      <c r="D151" s="16">
        <f>IFERROR(IF(INDEX(Tasks!$D$3:$D$302,MATCH(SMALL(Engine!$A$2:$A$301,ROWS($A$7:$A151)),Engine!$A$2:$A$301,0))="","",INDEX(Tasks!$D$3:$D$302,MATCH(SMALL(Engine!$A$2:$A$301,ROWS($A$7:$A151)),Engine!$A$2:$A$301,0))),"")</f>
        <v/>
      </c>
      <c r="E151" s="17">
        <f>IFERROR(IF(INDEX(Tasks!$F$3:$F$302,MATCH(SMALL(Engine!$A$2:$A$301,ROWS($A$7:$A151)),Engine!$A$2:$A$301,0))="","",INDEX(Tasks!$F$3:$F$302,MATCH(SMALL(Engine!$A$2:$A$301,ROWS($A$7:$A151)),Engine!$A$2:$A$301,0))),"")</f>
        <v/>
      </c>
      <c r="F151" s="16">
        <f>IF($E151="","",IF($E151&lt;TODAY(),"Overdue",IF($E151=TODAY(),"Due today","Upcoming")))</f>
        <v/>
      </c>
    </row>
    <row r="152">
      <c r="A152" s="16">
        <f>IFERROR(IF(INDEX(Tasks!$A$3:$A$302,MATCH(SMALL(Engine!$A$2:$A$301,ROWS($A$7:$A152)),Engine!$A$2:$A$301,0))="","",INDEX(Tasks!$A$3:$A$302,MATCH(SMALL(Engine!$A$2:$A$301,ROWS($A$7:$A152)),Engine!$A$2:$A$301,0))),"")</f>
        <v/>
      </c>
      <c r="B152" s="16">
        <f>IFERROR(IF(INDEX(Tasks!$B$3:$B$302,MATCH(SMALL(Engine!$A$2:$A$301,ROWS($A$7:$A152)),Engine!$A$2:$A$301,0))="","",INDEX(Tasks!$B$3:$B$302,MATCH(SMALL(Engine!$A$2:$A$301,ROWS($A$7:$A152)),Engine!$A$2:$A$301,0))),"")</f>
        <v/>
      </c>
      <c r="C152" s="16">
        <f>IFERROR(IF(INDEX(Tasks!$C$3:$C$302,MATCH(SMALL(Engine!$A$2:$A$301,ROWS($A$7:$A152)),Engine!$A$2:$A$301,0))="","",INDEX(Tasks!$C$3:$C$302,MATCH(SMALL(Engine!$A$2:$A$301,ROWS($A$7:$A152)),Engine!$A$2:$A$301,0))),"")</f>
        <v/>
      </c>
      <c r="D152" s="16">
        <f>IFERROR(IF(INDEX(Tasks!$D$3:$D$302,MATCH(SMALL(Engine!$A$2:$A$301,ROWS($A$7:$A152)),Engine!$A$2:$A$301,0))="","",INDEX(Tasks!$D$3:$D$302,MATCH(SMALL(Engine!$A$2:$A$301,ROWS($A$7:$A152)),Engine!$A$2:$A$301,0))),"")</f>
        <v/>
      </c>
      <c r="E152" s="17">
        <f>IFERROR(IF(INDEX(Tasks!$F$3:$F$302,MATCH(SMALL(Engine!$A$2:$A$301,ROWS($A$7:$A152)),Engine!$A$2:$A$301,0))="","",INDEX(Tasks!$F$3:$F$302,MATCH(SMALL(Engine!$A$2:$A$301,ROWS($A$7:$A152)),Engine!$A$2:$A$301,0))),"")</f>
        <v/>
      </c>
      <c r="F152" s="16">
        <f>IF($E152="","",IF($E152&lt;TODAY(),"Overdue",IF($E152=TODAY(),"Due today","Upcoming")))</f>
        <v/>
      </c>
    </row>
    <row r="153">
      <c r="A153" s="16">
        <f>IFERROR(IF(INDEX(Tasks!$A$3:$A$302,MATCH(SMALL(Engine!$A$2:$A$301,ROWS($A$7:$A153)),Engine!$A$2:$A$301,0))="","",INDEX(Tasks!$A$3:$A$302,MATCH(SMALL(Engine!$A$2:$A$301,ROWS($A$7:$A153)),Engine!$A$2:$A$301,0))),"")</f>
        <v/>
      </c>
      <c r="B153" s="16">
        <f>IFERROR(IF(INDEX(Tasks!$B$3:$B$302,MATCH(SMALL(Engine!$A$2:$A$301,ROWS($A$7:$A153)),Engine!$A$2:$A$301,0))="","",INDEX(Tasks!$B$3:$B$302,MATCH(SMALL(Engine!$A$2:$A$301,ROWS($A$7:$A153)),Engine!$A$2:$A$301,0))),"")</f>
        <v/>
      </c>
      <c r="C153" s="16">
        <f>IFERROR(IF(INDEX(Tasks!$C$3:$C$302,MATCH(SMALL(Engine!$A$2:$A$301,ROWS($A$7:$A153)),Engine!$A$2:$A$301,0))="","",INDEX(Tasks!$C$3:$C$302,MATCH(SMALL(Engine!$A$2:$A$301,ROWS($A$7:$A153)),Engine!$A$2:$A$301,0))),"")</f>
        <v/>
      </c>
      <c r="D153" s="16">
        <f>IFERROR(IF(INDEX(Tasks!$D$3:$D$302,MATCH(SMALL(Engine!$A$2:$A$301,ROWS($A$7:$A153)),Engine!$A$2:$A$301,0))="","",INDEX(Tasks!$D$3:$D$302,MATCH(SMALL(Engine!$A$2:$A$301,ROWS($A$7:$A153)),Engine!$A$2:$A$301,0))),"")</f>
        <v/>
      </c>
      <c r="E153" s="17">
        <f>IFERROR(IF(INDEX(Tasks!$F$3:$F$302,MATCH(SMALL(Engine!$A$2:$A$301,ROWS($A$7:$A153)),Engine!$A$2:$A$301,0))="","",INDEX(Tasks!$F$3:$F$302,MATCH(SMALL(Engine!$A$2:$A$301,ROWS($A$7:$A153)),Engine!$A$2:$A$301,0))),"")</f>
        <v/>
      </c>
      <c r="F153" s="16">
        <f>IF($E153="","",IF($E153&lt;TODAY(),"Overdue",IF($E153=TODAY(),"Due today","Upcoming")))</f>
        <v/>
      </c>
    </row>
    <row r="154">
      <c r="A154" s="16">
        <f>IFERROR(IF(INDEX(Tasks!$A$3:$A$302,MATCH(SMALL(Engine!$A$2:$A$301,ROWS($A$7:$A154)),Engine!$A$2:$A$301,0))="","",INDEX(Tasks!$A$3:$A$302,MATCH(SMALL(Engine!$A$2:$A$301,ROWS($A$7:$A154)),Engine!$A$2:$A$301,0))),"")</f>
        <v/>
      </c>
      <c r="B154" s="16">
        <f>IFERROR(IF(INDEX(Tasks!$B$3:$B$302,MATCH(SMALL(Engine!$A$2:$A$301,ROWS($A$7:$A154)),Engine!$A$2:$A$301,0))="","",INDEX(Tasks!$B$3:$B$302,MATCH(SMALL(Engine!$A$2:$A$301,ROWS($A$7:$A154)),Engine!$A$2:$A$301,0))),"")</f>
        <v/>
      </c>
      <c r="C154" s="16">
        <f>IFERROR(IF(INDEX(Tasks!$C$3:$C$302,MATCH(SMALL(Engine!$A$2:$A$301,ROWS($A$7:$A154)),Engine!$A$2:$A$301,0))="","",INDEX(Tasks!$C$3:$C$302,MATCH(SMALL(Engine!$A$2:$A$301,ROWS($A$7:$A154)),Engine!$A$2:$A$301,0))),"")</f>
        <v/>
      </c>
      <c r="D154" s="16">
        <f>IFERROR(IF(INDEX(Tasks!$D$3:$D$302,MATCH(SMALL(Engine!$A$2:$A$301,ROWS($A$7:$A154)),Engine!$A$2:$A$301,0))="","",INDEX(Tasks!$D$3:$D$302,MATCH(SMALL(Engine!$A$2:$A$301,ROWS($A$7:$A154)),Engine!$A$2:$A$301,0))),"")</f>
        <v/>
      </c>
      <c r="E154" s="17">
        <f>IFERROR(IF(INDEX(Tasks!$F$3:$F$302,MATCH(SMALL(Engine!$A$2:$A$301,ROWS($A$7:$A154)),Engine!$A$2:$A$301,0))="","",INDEX(Tasks!$F$3:$F$302,MATCH(SMALL(Engine!$A$2:$A$301,ROWS($A$7:$A154)),Engine!$A$2:$A$301,0))),"")</f>
        <v/>
      </c>
      <c r="F154" s="16">
        <f>IF($E154="","",IF($E154&lt;TODAY(),"Overdue",IF($E154=TODAY(),"Due today","Upcoming")))</f>
        <v/>
      </c>
    </row>
    <row r="155">
      <c r="A155" s="16">
        <f>IFERROR(IF(INDEX(Tasks!$A$3:$A$302,MATCH(SMALL(Engine!$A$2:$A$301,ROWS($A$7:$A155)),Engine!$A$2:$A$301,0))="","",INDEX(Tasks!$A$3:$A$302,MATCH(SMALL(Engine!$A$2:$A$301,ROWS($A$7:$A155)),Engine!$A$2:$A$301,0))),"")</f>
        <v/>
      </c>
      <c r="B155" s="16">
        <f>IFERROR(IF(INDEX(Tasks!$B$3:$B$302,MATCH(SMALL(Engine!$A$2:$A$301,ROWS($A$7:$A155)),Engine!$A$2:$A$301,0))="","",INDEX(Tasks!$B$3:$B$302,MATCH(SMALL(Engine!$A$2:$A$301,ROWS($A$7:$A155)),Engine!$A$2:$A$301,0))),"")</f>
        <v/>
      </c>
      <c r="C155" s="16">
        <f>IFERROR(IF(INDEX(Tasks!$C$3:$C$302,MATCH(SMALL(Engine!$A$2:$A$301,ROWS($A$7:$A155)),Engine!$A$2:$A$301,0))="","",INDEX(Tasks!$C$3:$C$302,MATCH(SMALL(Engine!$A$2:$A$301,ROWS($A$7:$A155)),Engine!$A$2:$A$301,0))),"")</f>
        <v/>
      </c>
      <c r="D155" s="16">
        <f>IFERROR(IF(INDEX(Tasks!$D$3:$D$302,MATCH(SMALL(Engine!$A$2:$A$301,ROWS($A$7:$A155)),Engine!$A$2:$A$301,0))="","",INDEX(Tasks!$D$3:$D$302,MATCH(SMALL(Engine!$A$2:$A$301,ROWS($A$7:$A155)),Engine!$A$2:$A$301,0))),"")</f>
        <v/>
      </c>
      <c r="E155" s="17">
        <f>IFERROR(IF(INDEX(Tasks!$F$3:$F$302,MATCH(SMALL(Engine!$A$2:$A$301,ROWS($A$7:$A155)),Engine!$A$2:$A$301,0))="","",INDEX(Tasks!$F$3:$F$302,MATCH(SMALL(Engine!$A$2:$A$301,ROWS($A$7:$A155)),Engine!$A$2:$A$301,0))),"")</f>
        <v/>
      </c>
      <c r="F155" s="16">
        <f>IF($E155="","",IF($E155&lt;TODAY(),"Overdue",IF($E155=TODAY(),"Due today","Upcoming")))</f>
        <v/>
      </c>
    </row>
    <row r="156">
      <c r="A156" s="16">
        <f>IFERROR(IF(INDEX(Tasks!$A$3:$A$302,MATCH(SMALL(Engine!$A$2:$A$301,ROWS($A$7:$A156)),Engine!$A$2:$A$301,0))="","",INDEX(Tasks!$A$3:$A$302,MATCH(SMALL(Engine!$A$2:$A$301,ROWS($A$7:$A156)),Engine!$A$2:$A$301,0))),"")</f>
        <v/>
      </c>
      <c r="B156" s="16">
        <f>IFERROR(IF(INDEX(Tasks!$B$3:$B$302,MATCH(SMALL(Engine!$A$2:$A$301,ROWS($A$7:$A156)),Engine!$A$2:$A$301,0))="","",INDEX(Tasks!$B$3:$B$302,MATCH(SMALL(Engine!$A$2:$A$301,ROWS($A$7:$A156)),Engine!$A$2:$A$301,0))),"")</f>
        <v/>
      </c>
      <c r="C156" s="16">
        <f>IFERROR(IF(INDEX(Tasks!$C$3:$C$302,MATCH(SMALL(Engine!$A$2:$A$301,ROWS($A$7:$A156)),Engine!$A$2:$A$301,0))="","",INDEX(Tasks!$C$3:$C$302,MATCH(SMALL(Engine!$A$2:$A$301,ROWS($A$7:$A156)),Engine!$A$2:$A$301,0))),"")</f>
        <v/>
      </c>
      <c r="D156" s="16">
        <f>IFERROR(IF(INDEX(Tasks!$D$3:$D$302,MATCH(SMALL(Engine!$A$2:$A$301,ROWS($A$7:$A156)),Engine!$A$2:$A$301,0))="","",INDEX(Tasks!$D$3:$D$302,MATCH(SMALL(Engine!$A$2:$A$301,ROWS($A$7:$A156)),Engine!$A$2:$A$301,0))),"")</f>
        <v/>
      </c>
      <c r="E156" s="17">
        <f>IFERROR(IF(INDEX(Tasks!$F$3:$F$302,MATCH(SMALL(Engine!$A$2:$A$301,ROWS($A$7:$A156)),Engine!$A$2:$A$301,0))="","",INDEX(Tasks!$F$3:$F$302,MATCH(SMALL(Engine!$A$2:$A$301,ROWS($A$7:$A156)),Engine!$A$2:$A$301,0))),"")</f>
        <v/>
      </c>
      <c r="F156" s="16">
        <f>IF($E156="","",IF($E156&lt;TODAY(),"Overdue",IF($E156=TODAY(),"Due today","Upcoming")))</f>
        <v/>
      </c>
    </row>
    <row r="157">
      <c r="A157" s="16">
        <f>IFERROR(IF(INDEX(Tasks!$A$3:$A$302,MATCH(SMALL(Engine!$A$2:$A$301,ROWS($A$7:$A157)),Engine!$A$2:$A$301,0))="","",INDEX(Tasks!$A$3:$A$302,MATCH(SMALL(Engine!$A$2:$A$301,ROWS($A$7:$A157)),Engine!$A$2:$A$301,0))),"")</f>
        <v/>
      </c>
      <c r="B157" s="16">
        <f>IFERROR(IF(INDEX(Tasks!$B$3:$B$302,MATCH(SMALL(Engine!$A$2:$A$301,ROWS($A$7:$A157)),Engine!$A$2:$A$301,0))="","",INDEX(Tasks!$B$3:$B$302,MATCH(SMALL(Engine!$A$2:$A$301,ROWS($A$7:$A157)),Engine!$A$2:$A$301,0))),"")</f>
        <v/>
      </c>
      <c r="C157" s="16">
        <f>IFERROR(IF(INDEX(Tasks!$C$3:$C$302,MATCH(SMALL(Engine!$A$2:$A$301,ROWS($A$7:$A157)),Engine!$A$2:$A$301,0))="","",INDEX(Tasks!$C$3:$C$302,MATCH(SMALL(Engine!$A$2:$A$301,ROWS($A$7:$A157)),Engine!$A$2:$A$301,0))),"")</f>
        <v/>
      </c>
      <c r="D157" s="16">
        <f>IFERROR(IF(INDEX(Tasks!$D$3:$D$302,MATCH(SMALL(Engine!$A$2:$A$301,ROWS($A$7:$A157)),Engine!$A$2:$A$301,0))="","",INDEX(Tasks!$D$3:$D$302,MATCH(SMALL(Engine!$A$2:$A$301,ROWS($A$7:$A157)),Engine!$A$2:$A$301,0))),"")</f>
        <v/>
      </c>
      <c r="E157" s="17">
        <f>IFERROR(IF(INDEX(Tasks!$F$3:$F$302,MATCH(SMALL(Engine!$A$2:$A$301,ROWS($A$7:$A157)),Engine!$A$2:$A$301,0))="","",INDEX(Tasks!$F$3:$F$302,MATCH(SMALL(Engine!$A$2:$A$301,ROWS($A$7:$A157)),Engine!$A$2:$A$301,0))),"")</f>
        <v/>
      </c>
      <c r="F157" s="16">
        <f>IF($E157="","",IF($E157&lt;TODAY(),"Overdue",IF($E157=TODAY(),"Due today","Upcoming")))</f>
        <v/>
      </c>
    </row>
    <row r="158">
      <c r="A158" s="16">
        <f>IFERROR(IF(INDEX(Tasks!$A$3:$A$302,MATCH(SMALL(Engine!$A$2:$A$301,ROWS($A$7:$A158)),Engine!$A$2:$A$301,0))="","",INDEX(Tasks!$A$3:$A$302,MATCH(SMALL(Engine!$A$2:$A$301,ROWS($A$7:$A158)),Engine!$A$2:$A$301,0))),"")</f>
        <v/>
      </c>
      <c r="B158" s="16">
        <f>IFERROR(IF(INDEX(Tasks!$B$3:$B$302,MATCH(SMALL(Engine!$A$2:$A$301,ROWS($A$7:$A158)),Engine!$A$2:$A$301,0))="","",INDEX(Tasks!$B$3:$B$302,MATCH(SMALL(Engine!$A$2:$A$301,ROWS($A$7:$A158)),Engine!$A$2:$A$301,0))),"")</f>
        <v/>
      </c>
      <c r="C158" s="16">
        <f>IFERROR(IF(INDEX(Tasks!$C$3:$C$302,MATCH(SMALL(Engine!$A$2:$A$301,ROWS($A$7:$A158)),Engine!$A$2:$A$301,0))="","",INDEX(Tasks!$C$3:$C$302,MATCH(SMALL(Engine!$A$2:$A$301,ROWS($A$7:$A158)),Engine!$A$2:$A$301,0))),"")</f>
        <v/>
      </c>
      <c r="D158" s="16">
        <f>IFERROR(IF(INDEX(Tasks!$D$3:$D$302,MATCH(SMALL(Engine!$A$2:$A$301,ROWS($A$7:$A158)),Engine!$A$2:$A$301,0))="","",INDEX(Tasks!$D$3:$D$302,MATCH(SMALL(Engine!$A$2:$A$301,ROWS($A$7:$A158)),Engine!$A$2:$A$301,0))),"")</f>
        <v/>
      </c>
      <c r="E158" s="17">
        <f>IFERROR(IF(INDEX(Tasks!$F$3:$F$302,MATCH(SMALL(Engine!$A$2:$A$301,ROWS($A$7:$A158)),Engine!$A$2:$A$301,0))="","",INDEX(Tasks!$F$3:$F$302,MATCH(SMALL(Engine!$A$2:$A$301,ROWS($A$7:$A158)),Engine!$A$2:$A$301,0))),"")</f>
        <v/>
      </c>
      <c r="F158" s="16">
        <f>IF($E158="","",IF($E158&lt;TODAY(),"Overdue",IF($E158=TODAY(),"Due today","Upcoming")))</f>
        <v/>
      </c>
    </row>
    <row r="159">
      <c r="A159" s="16">
        <f>IFERROR(IF(INDEX(Tasks!$A$3:$A$302,MATCH(SMALL(Engine!$A$2:$A$301,ROWS($A$7:$A159)),Engine!$A$2:$A$301,0))="","",INDEX(Tasks!$A$3:$A$302,MATCH(SMALL(Engine!$A$2:$A$301,ROWS($A$7:$A159)),Engine!$A$2:$A$301,0))),"")</f>
        <v/>
      </c>
      <c r="B159" s="16">
        <f>IFERROR(IF(INDEX(Tasks!$B$3:$B$302,MATCH(SMALL(Engine!$A$2:$A$301,ROWS($A$7:$A159)),Engine!$A$2:$A$301,0))="","",INDEX(Tasks!$B$3:$B$302,MATCH(SMALL(Engine!$A$2:$A$301,ROWS($A$7:$A159)),Engine!$A$2:$A$301,0))),"")</f>
        <v/>
      </c>
      <c r="C159" s="16">
        <f>IFERROR(IF(INDEX(Tasks!$C$3:$C$302,MATCH(SMALL(Engine!$A$2:$A$301,ROWS($A$7:$A159)),Engine!$A$2:$A$301,0))="","",INDEX(Tasks!$C$3:$C$302,MATCH(SMALL(Engine!$A$2:$A$301,ROWS($A$7:$A159)),Engine!$A$2:$A$301,0))),"")</f>
        <v/>
      </c>
      <c r="D159" s="16">
        <f>IFERROR(IF(INDEX(Tasks!$D$3:$D$302,MATCH(SMALL(Engine!$A$2:$A$301,ROWS($A$7:$A159)),Engine!$A$2:$A$301,0))="","",INDEX(Tasks!$D$3:$D$302,MATCH(SMALL(Engine!$A$2:$A$301,ROWS($A$7:$A159)),Engine!$A$2:$A$301,0))),"")</f>
        <v/>
      </c>
      <c r="E159" s="17">
        <f>IFERROR(IF(INDEX(Tasks!$F$3:$F$302,MATCH(SMALL(Engine!$A$2:$A$301,ROWS($A$7:$A159)),Engine!$A$2:$A$301,0))="","",INDEX(Tasks!$F$3:$F$302,MATCH(SMALL(Engine!$A$2:$A$301,ROWS($A$7:$A159)),Engine!$A$2:$A$301,0))),"")</f>
        <v/>
      </c>
      <c r="F159" s="16">
        <f>IF($E159="","",IF($E159&lt;TODAY(),"Overdue",IF($E159=TODAY(),"Due today","Upcoming")))</f>
        <v/>
      </c>
    </row>
    <row r="160">
      <c r="A160" s="16">
        <f>IFERROR(IF(INDEX(Tasks!$A$3:$A$302,MATCH(SMALL(Engine!$A$2:$A$301,ROWS($A$7:$A160)),Engine!$A$2:$A$301,0))="","",INDEX(Tasks!$A$3:$A$302,MATCH(SMALL(Engine!$A$2:$A$301,ROWS($A$7:$A160)),Engine!$A$2:$A$301,0))),"")</f>
        <v/>
      </c>
      <c r="B160" s="16">
        <f>IFERROR(IF(INDEX(Tasks!$B$3:$B$302,MATCH(SMALL(Engine!$A$2:$A$301,ROWS($A$7:$A160)),Engine!$A$2:$A$301,0))="","",INDEX(Tasks!$B$3:$B$302,MATCH(SMALL(Engine!$A$2:$A$301,ROWS($A$7:$A160)),Engine!$A$2:$A$301,0))),"")</f>
        <v/>
      </c>
      <c r="C160" s="16">
        <f>IFERROR(IF(INDEX(Tasks!$C$3:$C$302,MATCH(SMALL(Engine!$A$2:$A$301,ROWS($A$7:$A160)),Engine!$A$2:$A$301,0))="","",INDEX(Tasks!$C$3:$C$302,MATCH(SMALL(Engine!$A$2:$A$301,ROWS($A$7:$A160)),Engine!$A$2:$A$301,0))),"")</f>
        <v/>
      </c>
      <c r="D160" s="16">
        <f>IFERROR(IF(INDEX(Tasks!$D$3:$D$302,MATCH(SMALL(Engine!$A$2:$A$301,ROWS($A$7:$A160)),Engine!$A$2:$A$301,0))="","",INDEX(Tasks!$D$3:$D$302,MATCH(SMALL(Engine!$A$2:$A$301,ROWS($A$7:$A160)),Engine!$A$2:$A$301,0))),"")</f>
        <v/>
      </c>
      <c r="E160" s="17">
        <f>IFERROR(IF(INDEX(Tasks!$F$3:$F$302,MATCH(SMALL(Engine!$A$2:$A$301,ROWS($A$7:$A160)),Engine!$A$2:$A$301,0))="","",INDEX(Tasks!$F$3:$F$302,MATCH(SMALL(Engine!$A$2:$A$301,ROWS($A$7:$A160)),Engine!$A$2:$A$301,0))),"")</f>
        <v/>
      </c>
      <c r="F160" s="16">
        <f>IF($E160="","",IF($E160&lt;TODAY(),"Overdue",IF($E160=TODAY(),"Due today","Upcoming")))</f>
        <v/>
      </c>
    </row>
    <row r="161">
      <c r="A161" s="16">
        <f>IFERROR(IF(INDEX(Tasks!$A$3:$A$302,MATCH(SMALL(Engine!$A$2:$A$301,ROWS($A$7:$A161)),Engine!$A$2:$A$301,0))="","",INDEX(Tasks!$A$3:$A$302,MATCH(SMALL(Engine!$A$2:$A$301,ROWS($A$7:$A161)),Engine!$A$2:$A$301,0))),"")</f>
        <v/>
      </c>
      <c r="B161" s="16">
        <f>IFERROR(IF(INDEX(Tasks!$B$3:$B$302,MATCH(SMALL(Engine!$A$2:$A$301,ROWS($A$7:$A161)),Engine!$A$2:$A$301,0))="","",INDEX(Tasks!$B$3:$B$302,MATCH(SMALL(Engine!$A$2:$A$301,ROWS($A$7:$A161)),Engine!$A$2:$A$301,0))),"")</f>
        <v/>
      </c>
      <c r="C161" s="16">
        <f>IFERROR(IF(INDEX(Tasks!$C$3:$C$302,MATCH(SMALL(Engine!$A$2:$A$301,ROWS($A$7:$A161)),Engine!$A$2:$A$301,0))="","",INDEX(Tasks!$C$3:$C$302,MATCH(SMALL(Engine!$A$2:$A$301,ROWS($A$7:$A161)),Engine!$A$2:$A$301,0))),"")</f>
        <v/>
      </c>
      <c r="D161" s="16">
        <f>IFERROR(IF(INDEX(Tasks!$D$3:$D$302,MATCH(SMALL(Engine!$A$2:$A$301,ROWS($A$7:$A161)),Engine!$A$2:$A$301,0))="","",INDEX(Tasks!$D$3:$D$302,MATCH(SMALL(Engine!$A$2:$A$301,ROWS($A$7:$A161)),Engine!$A$2:$A$301,0))),"")</f>
        <v/>
      </c>
      <c r="E161" s="17">
        <f>IFERROR(IF(INDEX(Tasks!$F$3:$F$302,MATCH(SMALL(Engine!$A$2:$A$301,ROWS($A$7:$A161)),Engine!$A$2:$A$301,0))="","",INDEX(Tasks!$F$3:$F$302,MATCH(SMALL(Engine!$A$2:$A$301,ROWS($A$7:$A161)),Engine!$A$2:$A$301,0))),"")</f>
        <v/>
      </c>
      <c r="F161" s="16">
        <f>IF($E161="","",IF($E161&lt;TODAY(),"Overdue",IF($E161=TODAY(),"Due today","Upcoming")))</f>
        <v/>
      </c>
    </row>
    <row r="162">
      <c r="A162" s="16">
        <f>IFERROR(IF(INDEX(Tasks!$A$3:$A$302,MATCH(SMALL(Engine!$A$2:$A$301,ROWS($A$7:$A162)),Engine!$A$2:$A$301,0))="","",INDEX(Tasks!$A$3:$A$302,MATCH(SMALL(Engine!$A$2:$A$301,ROWS($A$7:$A162)),Engine!$A$2:$A$301,0))),"")</f>
        <v/>
      </c>
      <c r="B162" s="16">
        <f>IFERROR(IF(INDEX(Tasks!$B$3:$B$302,MATCH(SMALL(Engine!$A$2:$A$301,ROWS($A$7:$A162)),Engine!$A$2:$A$301,0))="","",INDEX(Tasks!$B$3:$B$302,MATCH(SMALL(Engine!$A$2:$A$301,ROWS($A$7:$A162)),Engine!$A$2:$A$301,0))),"")</f>
        <v/>
      </c>
      <c r="C162" s="16">
        <f>IFERROR(IF(INDEX(Tasks!$C$3:$C$302,MATCH(SMALL(Engine!$A$2:$A$301,ROWS($A$7:$A162)),Engine!$A$2:$A$301,0))="","",INDEX(Tasks!$C$3:$C$302,MATCH(SMALL(Engine!$A$2:$A$301,ROWS($A$7:$A162)),Engine!$A$2:$A$301,0))),"")</f>
        <v/>
      </c>
      <c r="D162" s="16">
        <f>IFERROR(IF(INDEX(Tasks!$D$3:$D$302,MATCH(SMALL(Engine!$A$2:$A$301,ROWS($A$7:$A162)),Engine!$A$2:$A$301,0))="","",INDEX(Tasks!$D$3:$D$302,MATCH(SMALL(Engine!$A$2:$A$301,ROWS($A$7:$A162)),Engine!$A$2:$A$301,0))),"")</f>
        <v/>
      </c>
      <c r="E162" s="17">
        <f>IFERROR(IF(INDEX(Tasks!$F$3:$F$302,MATCH(SMALL(Engine!$A$2:$A$301,ROWS($A$7:$A162)),Engine!$A$2:$A$301,0))="","",INDEX(Tasks!$F$3:$F$302,MATCH(SMALL(Engine!$A$2:$A$301,ROWS($A$7:$A162)),Engine!$A$2:$A$301,0))),"")</f>
        <v/>
      </c>
      <c r="F162" s="16">
        <f>IF($E162="","",IF($E162&lt;TODAY(),"Overdue",IF($E162=TODAY(),"Due today","Upcoming")))</f>
        <v/>
      </c>
    </row>
    <row r="163">
      <c r="A163" s="16">
        <f>IFERROR(IF(INDEX(Tasks!$A$3:$A$302,MATCH(SMALL(Engine!$A$2:$A$301,ROWS($A$7:$A163)),Engine!$A$2:$A$301,0))="","",INDEX(Tasks!$A$3:$A$302,MATCH(SMALL(Engine!$A$2:$A$301,ROWS($A$7:$A163)),Engine!$A$2:$A$301,0))),"")</f>
        <v/>
      </c>
      <c r="B163" s="16">
        <f>IFERROR(IF(INDEX(Tasks!$B$3:$B$302,MATCH(SMALL(Engine!$A$2:$A$301,ROWS($A$7:$A163)),Engine!$A$2:$A$301,0))="","",INDEX(Tasks!$B$3:$B$302,MATCH(SMALL(Engine!$A$2:$A$301,ROWS($A$7:$A163)),Engine!$A$2:$A$301,0))),"")</f>
        <v/>
      </c>
      <c r="C163" s="16">
        <f>IFERROR(IF(INDEX(Tasks!$C$3:$C$302,MATCH(SMALL(Engine!$A$2:$A$301,ROWS($A$7:$A163)),Engine!$A$2:$A$301,0))="","",INDEX(Tasks!$C$3:$C$302,MATCH(SMALL(Engine!$A$2:$A$301,ROWS($A$7:$A163)),Engine!$A$2:$A$301,0))),"")</f>
        <v/>
      </c>
      <c r="D163" s="16">
        <f>IFERROR(IF(INDEX(Tasks!$D$3:$D$302,MATCH(SMALL(Engine!$A$2:$A$301,ROWS($A$7:$A163)),Engine!$A$2:$A$301,0))="","",INDEX(Tasks!$D$3:$D$302,MATCH(SMALL(Engine!$A$2:$A$301,ROWS($A$7:$A163)),Engine!$A$2:$A$301,0))),"")</f>
        <v/>
      </c>
      <c r="E163" s="17">
        <f>IFERROR(IF(INDEX(Tasks!$F$3:$F$302,MATCH(SMALL(Engine!$A$2:$A$301,ROWS($A$7:$A163)),Engine!$A$2:$A$301,0))="","",INDEX(Tasks!$F$3:$F$302,MATCH(SMALL(Engine!$A$2:$A$301,ROWS($A$7:$A163)),Engine!$A$2:$A$301,0))),"")</f>
        <v/>
      </c>
      <c r="F163" s="16">
        <f>IF($E163="","",IF($E163&lt;TODAY(),"Overdue",IF($E163=TODAY(),"Due today","Upcoming")))</f>
        <v/>
      </c>
    </row>
    <row r="164">
      <c r="A164" s="16">
        <f>IFERROR(IF(INDEX(Tasks!$A$3:$A$302,MATCH(SMALL(Engine!$A$2:$A$301,ROWS($A$7:$A164)),Engine!$A$2:$A$301,0))="","",INDEX(Tasks!$A$3:$A$302,MATCH(SMALL(Engine!$A$2:$A$301,ROWS($A$7:$A164)),Engine!$A$2:$A$301,0))),"")</f>
        <v/>
      </c>
      <c r="B164" s="16">
        <f>IFERROR(IF(INDEX(Tasks!$B$3:$B$302,MATCH(SMALL(Engine!$A$2:$A$301,ROWS($A$7:$A164)),Engine!$A$2:$A$301,0))="","",INDEX(Tasks!$B$3:$B$302,MATCH(SMALL(Engine!$A$2:$A$301,ROWS($A$7:$A164)),Engine!$A$2:$A$301,0))),"")</f>
        <v/>
      </c>
      <c r="C164" s="16">
        <f>IFERROR(IF(INDEX(Tasks!$C$3:$C$302,MATCH(SMALL(Engine!$A$2:$A$301,ROWS($A$7:$A164)),Engine!$A$2:$A$301,0))="","",INDEX(Tasks!$C$3:$C$302,MATCH(SMALL(Engine!$A$2:$A$301,ROWS($A$7:$A164)),Engine!$A$2:$A$301,0))),"")</f>
        <v/>
      </c>
      <c r="D164" s="16">
        <f>IFERROR(IF(INDEX(Tasks!$D$3:$D$302,MATCH(SMALL(Engine!$A$2:$A$301,ROWS($A$7:$A164)),Engine!$A$2:$A$301,0))="","",INDEX(Tasks!$D$3:$D$302,MATCH(SMALL(Engine!$A$2:$A$301,ROWS($A$7:$A164)),Engine!$A$2:$A$301,0))),"")</f>
        <v/>
      </c>
      <c r="E164" s="17">
        <f>IFERROR(IF(INDEX(Tasks!$F$3:$F$302,MATCH(SMALL(Engine!$A$2:$A$301,ROWS($A$7:$A164)),Engine!$A$2:$A$301,0))="","",INDEX(Tasks!$F$3:$F$302,MATCH(SMALL(Engine!$A$2:$A$301,ROWS($A$7:$A164)),Engine!$A$2:$A$301,0))),"")</f>
        <v/>
      </c>
      <c r="F164" s="16">
        <f>IF($E164="","",IF($E164&lt;TODAY(),"Overdue",IF($E164=TODAY(),"Due today","Upcoming")))</f>
        <v/>
      </c>
    </row>
    <row r="165">
      <c r="A165" s="16">
        <f>IFERROR(IF(INDEX(Tasks!$A$3:$A$302,MATCH(SMALL(Engine!$A$2:$A$301,ROWS($A$7:$A165)),Engine!$A$2:$A$301,0))="","",INDEX(Tasks!$A$3:$A$302,MATCH(SMALL(Engine!$A$2:$A$301,ROWS($A$7:$A165)),Engine!$A$2:$A$301,0))),"")</f>
        <v/>
      </c>
      <c r="B165" s="16">
        <f>IFERROR(IF(INDEX(Tasks!$B$3:$B$302,MATCH(SMALL(Engine!$A$2:$A$301,ROWS($A$7:$A165)),Engine!$A$2:$A$301,0))="","",INDEX(Tasks!$B$3:$B$302,MATCH(SMALL(Engine!$A$2:$A$301,ROWS($A$7:$A165)),Engine!$A$2:$A$301,0))),"")</f>
        <v/>
      </c>
      <c r="C165" s="16">
        <f>IFERROR(IF(INDEX(Tasks!$C$3:$C$302,MATCH(SMALL(Engine!$A$2:$A$301,ROWS($A$7:$A165)),Engine!$A$2:$A$301,0))="","",INDEX(Tasks!$C$3:$C$302,MATCH(SMALL(Engine!$A$2:$A$301,ROWS($A$7:$A165)),Engine!$A$2:$A$301,0))),"")</f>
        <v/>
      </c>
      <c r="D165" s="16">
        <f>IFERROR(IF(INDEX(Tasks!$D$3:$D$302,MATCH(SMALL(Engine!$A$2:$A$301,ROWS($A$7:$A165)),Engine!$A$2:$A$301,0))="","",INDEX(Tasks!$D$3:$D$302,MATCH(SMALL(Engine!$A$2:$A$301,ROWS($A$7:$A165)),Engine!$A$2:$A$301,0))),"")</f>
        <v/>
      </c>
      <c r="E165" s="17">
        <f>IFERROR(IF(INDEX(Tasks!$F$3:$F$302,MATCH(SMALL(Engine!$A$2:$A$301,ROWS($A$7:$A165)),Engine!$A$2:$A$301,0))="","",INDEX(Tasks!$F$3:$F$302,MATCH(SMALL(Engine!$A$2:$A$301,ROWS($A$7:$A165)),Engine!$A$2:$A$301,0))),"")</f>
        <v/>
      </c>
      <c r="F165" s="16">
        <f>IF($E165="","",IF($E165&lt;TODAY(),"Overdue",IF($E165=TODAY(),"Due today","Upcoming")))</f>
        <v/>
      </c>
    </row>
    <row r="166">
      <c r="A166" s="16">
        <f>IFERROR(IF(INDEX(Tasks!$A$3:$A$302,MATCH(SMALL(Engine!$A$2:$A$301,ROWS($A$7:$A166)),Engine!$A$2:$A$301,0))="","",INDEX(Tasks!$A$3:$A$302,MATCH(SMALL(Engine!$A$2:$A$301,ROWS($A$7:$A166)),Engine!$A$2:$A$301,0))),"")</f>
        <v/>
      </c>
      <c r="B166" s="16">
        <f>IFERROR(IF(INDEX(Tasks!$B$3:$B$302,MATCH(SMALL(Engine!$A$2:$A$301,ROWS($A$7:$A166)),Engine!$A$2:$A$301,0))="","",INDEX(Tasks!$B$3:$B$302,MATCH(SMALL(Engine!$A$2:$A$301,ROWS($A$7:$A166)),Engine!$A$2:$A$301,0))),"")</f>
        <v/>
      </c>
      <c r="C166" s="16">
        <f>IFERROR(IF(INDEX(Tasks!$C$3:$C$302,MATCH(SMALL(Engine!$A$2:$A$301,ROWS($A$7:$A166)),Engine!$A$2:$A$301,0))="","",INDEX(Tasks!$C$3:$C$302,MATCH(SMALL(Engine!$A$2:$A$301,ROWS($A$7:$A166)),Engine!$A$2:$A$301,0))),"")</f>
        <v/>
      </c>
      <c r="D166" s="16">
        <f>IFERROR(IF(INDEX(Tasks!$D$3:$D$302,MATCH(SMALL(Engine!$A$2:$A$301,ROWS($A$7:$A166)),Engine!$A$2:$A$301,0))="","",INDEX(Tasks!$D$3:$D$302,MATCH(SMALL(Engine!$A$2:$A$301,ROWS($A$7:$A166)),Engine!$A$2:$A$301,0))),"")</f>
        <v/>
      </c>
      <c r="E166" s="17">
        <f>IFERROR(IF(INDEX(Tasks!$F$3:$F$302,MATCH(SMALL(Engine!$A$2:$A$301,ROWS($A$7:$A166)),Engine!$A$2:$A$301,0))="","",INDEX(Tasks!$F$3:$F$302,MATCH(SMALL(Engine!$A$2:$A$301,ROWS($A$7:$A166)),Engine!$A$2:$A$301,0))),"")</f>
        <v/>
      </c>
      <c r="F166" s="16">
        <f>IF($E166="","",IF($E166&lt;TODAY(),"Overdue",IF($E166=TODAY(),"Due today","Upcoming")))</f>
        <v/>
      </c>
    </row>
    <row r="167">
      <c r="A167" s="16">
        <f>IFERROR(IF(INDEX(Tasks!$A$3:$A$302,MATCH(SMALL(Engine!$A$2:$A$301,ROWS($A$7:$A167)),Engine!$A$2:$A$301,0))="","",INDEX(Tasks!$A$3:$A$302,MATCH(SMALL(Engine!$A$2:$A$301,ROWS($A$7:$A167)),Engine!$A$2:$A$301,0))),"")</f>
        <v/>
      </c>
      <c r="B167" s="16">
        <f>IFERROR(IF(INDEX(Tasks!$B$3:$B$302,MATCH(SMALL(Engine!$A$2:$A$301,ROWS($A$7:$A167)),Engine!$A$2:$A$301,0))="","",INDEX(Tasks!$B$3:$B$302,MATCH(SMALL(Engine!$A$2:$A$301,ROWS($A$7:$A167)),Engine!$A$2:$A$301,0))),"")</f>
        <v/>
      </c>
      <c r="C167" s="16">
        <f>IFERROR(IF(INDEX(Tasks!$C$3:$C$302,MATCH(SMALL(Engine!$A$2:$A$301,ROWS($A$7:$A167)),Engine!$A$2:$A$301,0))="","",INDEX(Tasks!$C$3:$C$302,MATCH(SMALL(Engine!$A$2:$A$301,ROWS($A$7:$A167)),Engine!$A$2:$A$301,0))),"")</f>
        <v/>
      </c>
      <c r="D167" s="16">
        <f>IFERROR(IF(INDEX(Tasks!$D$3:$D$302,MATCH(SMALL(Engine!$A$2:$A$301,ROWS($A$7:$A167)),Engine!$A$2:$A$301,0))="","",INDEX(Tasks!$D$3:$D$302,MATCH(SMALL(Engine!$A$2:$A$301,ROWS($A$7:$A167)),Engine!$A$2:$A$301,0))),"")</f>
        <v/>
      </c>
      <c r="E167" s="17">
        <f>IFERROR(IF(INDEX(Tasks!$F$3:$F$302,MATCH(SMALL(Engine!$A$2:$A$301,ROWS($A$7:$A167)),Engine!$A$2:$A$301,0))="","",INDEX(Tasks!$F$3:$F$302,MATCH(SMALL(Engine!$A$2:$A$301,ROWS($A$7:$A167)),Engine!$A$2:$A$301,0))),"")</f>
        <v/>
      </c>
      <c r="F167" s="16">
        <f>IF($E167="","",IF($E167&lt;TODAY(),"Overdue",IF($E167=TODAY(),"Due today","Upcoming")))</f>
        <v/>
      </c>
    </row>
    <row r="168">
      <c r="A168" s="16">
        <f>IFERROR(IF(INDEX(Tasks!$A$3:$A$302,MATCH(SMALL(Engine!$A$2:$A$301,ROWS($A$7:$A168)),Engine!$A$2:$A$301,0))="","",INDEX(Tasks!$A$3:$A$302,MATCH(SMALL(Engine!$A$2:$A$301,ROWS($A$7:$A168)),Engine!$A$2:$A$301,0))),"")</f>
        <v/>
      </c>
      <c r="B168" s="16">
        <f>IFERROR(IF(INDEX(Tasks!$B$3:$B$302,MATCH(SMALL(Engine!$A$2:$A$301,ROWS($A$7:$A168)),Engine!$A$2:$A$301,0))="","",INDEX(Tasks!$B$3:$B$302,MATCH(SMALL(Engine!$A$2:$A$301,ROWS($A$7:$A168)),Engine!$A$2:$A$301,0))),"")</f>
        <v/>
      </c>
      <c r="C168" s="16">
        <f>IFERROR(IF(INDEX(Tasks!$C$3:$C$302,MATCH(SMALL(Engine!$A$2:$A$301,ROWS($A$7:$A168)),Engine!$A$2:$A$301,0))="","",INDEX(Tasks!$C$3:$C$302,MATCH(SMALL(Engine!$A$2:$A$301,ROWS($A$7:$A168)),Engine!$A$2:$A$301,0))),"")</f>
        <v/>
      </c>
      <c r="D168" s="16">
        <f>IFERROR(IF(INDEX(Tasks!$D$3:$D$302,MATCH(SMALL(Engine!$A$2:$A$301,ROWS($A$7:$A168)),Engine!$A$2:$A$301,0))="","",INDEX(Tasks!$D$3:$D$302,MATCH(SMALL(Engine!$A$2:$A$301,ROWS($A$7:$A168)),Engine!$A$2:$A$301,0))),"")</f>
        <v/>
      </c>
      <c r="E168" s="17">
        <f>IFERROR(IF(INDEX(Tasks!$F$3:$F$302,MATCH(SMALL(Engine!$A$2:$A$301,ROWS($A$7:$A168)),Engine!$A$2:$A$301,0))="","",INDEX(Tasks!$F$3:$F$302,MATCH(SMALL(Engine!$A$2:$A$301,ROWS($A$7:$A168)),Engine!$A$2:$A$301,0))),"")</f>
        <v/>
      </c>
      <c r="F168" s="16">
        <f>IF($E168="","",IF($E168&lt;TODAY(),"Overdue",IF($E168=TODAY(),"Due today","Upcoming")))</f>
        <v/>
      </c>
    </row>
    <row r="169">
      <c r="A169" s="16">
        <f>IFERROR(IF(INDEX(Tasks!$A$3:$A$302,MATCH(SMALL(Engine!$A$2:$A$301,ROWS($A$7:$A169)),Engine!$A$2:$A$301,0))="","",INDEX(Tasks!$A$3:$A$302,MATCH(SMALL(Engine!$A$2:$A$301,ROWS($A$7:$A169)),Engine!$A$2:$A$301,0))),"")</f>
        <v/>
      </c>
      <c r="B169" s="16">
        <f>IFERROR(IF(INDEX(Tasks!$B$3:$B$302,MATCH(SMALL(Engine!$A$2:$A$301,ROWS($A$7:$A169)),Engine!$A$2:$A$301,0))="","",INDEX(Tasks!$B$3:$B$302,MATCH(SMALL(Engine!$A$2:$A$301,ROWS($A$7:$A169)),Engine!$A$2:$A$301,0))),"")</f>
        <v/>
      </c>
      <c r="C169" s="16">
        <f>IFERROR(IF(INDEX(Tasks!$C$3:$C$302,MATCH(SMALL(Engine!$A$2:$A$301,ROWS($A$7:$A169)),Engine!$A$2:$A$301,0))="","",INDEX(Tasks!$C$3:$C$302,MATCH(SMALL(Engine!$A$2:$A$301,ROWS($A$7:$A169)),Engine!$A$2:$A$301,0))),"")</f>
        <v/>
      </c>
      <c r="D169" s="16">
        <f>IFERROR(IF(INDEX(Tasks!$D$3:$D$302,MATCH(SMALL(Engine!$A$2:$A$301,ROWS($A$7:$A169)),Engine!$A$2:$A$301,0))="","",INDEX(Tasks!$D$3:$D$302,MATCH(SMALL(Engine!$A$2:$A$301,ROWS($A$7:$A169)),Engine!$A$2:$A$301,0))),"")</f>
        <v/>
      </c>
      <c r="E169" s="17">
        <f>IFERROR(IF(INDEX(Tasks!$F$3:$F$302,MATCH(SMALL(Engine!$A$2:$A$301,ROWS($A$7:$A169)),Engine!$A$2:$A$301,0))="","",INDEX(Tasks!$F$3:$F$302,MATCH(SMALL(Engine!$A$2:$A$301,ROWS($A$7:$A169)),Engine!$A$2:$A$301,0))),"")</f>
        <v/>
      </c>
      <c r="F169" s="16">
        <f>IF($E169="","",IF($E169&lt;TODAY(),"Overdue",IF($E169=TODAY(),"Due today","Upcoming")))</f>
        <v/>
      </c>
    </row>
    <row r="170">
      <c r="A170" s="16">
        <f>IFERROR(IF(INDEX(Tasks!$A$3:$A$302,MATCH(SMALL(Engine!$A$2:$A$301,ROWS($A$7:$A170)),Engine!$A$2:$A$301,0))="","",INDEX(Tasks!$A$3:$A$302,MATCH(SMALL(Engine!$A$2:$A$301,ROWS($A$7:$A170)),Engine!$A$2:$A$301,0))),"")</f>
        <v/>
      </c>
      <c r="B170" s="16">
        <f>IFERROR(IF(INDEX(Tasks!$B$3:$B$302,MATCH(SMALL(Engine!$A$2:$A$301,ROWS($A$7:$A170)),Engine!$A$2:$A$301,0))="","",INDEX(Tasks!$B$3:$B$302,MATCH(SMALL(Engine!$A$2:$A$301,ROWS($A$7:$A170)),Engine!$A$2:$A$301,0))),"")</f>
        <v/>
      </c>
      <c r="C170" s="16">
        <f>IFERROR(IF(INDEX(Tasks!$C$3:$C$302,MATCH(SMALL(Engine!$A$2:$A$301,ROWS($A$7:$A170)),Engine!$A$2:$A$301,0))="","",INDEX(Tasks!$C$3:$C$302,MATCH(SMALL(Engine!$A$2:$A$301,ROWS($A$7:$A170)),Engine!$A$2:$A$301,0))),"")</f>
        <v/>
      </c>
      <c r="D170" s="16">
        <f>IFERROR(IF(INDEX(Tasks!$D$3:$D$302,MATCH(SMALL(Engine!$A$2:$A$301,ROWS($A$7:$A170)),Engine!$A$2:$A$301,0))="","",INDEX(Tasks!$D$3:$D$302,MATCH(SMALL(Engine!$A$2:$A$301,ROWS($A$7:$A170)),Engine!$A$2:$A$301,0))),"")</f>
        <v/>
      </c>
      <c r="E170" s="17">
        <f>IFERROR(IF(INDEX(Tasks!$F$3:$F$302,MATCH(SMALL(Engine!$A$2:$A$301,ROWS($A$7:$A170)),Engine!$A$2:$A$301,0))="","",INDEX(Tasks!$F$3:$F$302,MATCH(SMALL(Engine!$A$2:$A$301,ROWS($A$7:$A170)),Engine!$A$2:$A$301,0))),"")</f>
        <v/>
      </c>
      <c r="F170" s="16">
        <f>IF($E170="","",IF($E170&lt;TODAY(),"Overdue",IF($E170=TODAY(),"Due today","Upcoming")))</f>
        <v/>
      </c>
    </row>
    <row r="171">
      <c r="A171" s="16">
        <f>IFERROR(IF(INDEX(Tasks!$A$3:$A$302,MATCH(SMALL(Engine!$A$2:$A$301,ROWS($A$7:$A171)),Engine!$A$2:$A$301,0))="","",INDEX(Tasks!$A$3:$A$302,MATCH(SMALL(Engine!$A$2:$A$301,ROWS($A$7:$A171)),Engine!$A$2:$A$301,0))),"")</f>
        <v/>
      </c>
      <c r="B171" s="16">
        <f>IFERROR(IF(INDEX(Tasks!$B$3:$B$302,MATCH(SMALL(Engine!$A$2:$A$301,ROWS($A$7:$A171)),Engine!$A$2:$A$301,0))="","",INDEX(Tasks!$B$3:$B$302,MATCH(SMALL(Engine!$A$2:$A$301,ROWS($A$7:$A171)),Engine!$A$2:$A$301,0))),"")</f>
        <v/>
      </c>
      <c r="C171" s="16">
        <f>IFERROR(IF(INDEX(Tasks!$C$3:$C$302,MATCH(SMALL(Engine!$A$2:$A$301,ROWS($A$7:$A171)),Engine!$A$2:$A$301,0))="","",INDEX(Tasks!$C$3:$C$302,MATCH(SMALL(Engine!$A$2:$A$301,ROWS($A$7:$A171)),Engine!$A$2:$A$301,0))),"")</f>
        <v/>
      </c>
      <c r="D171" s="16">
        <f>IFERROR(IF(INDEX(Tasks!$D$3:$D$302,MATCH(SMALL(Engine!$A$2:$A$301,ROWS($A$7:$A171)),Engine!$A$2:$A$301,0))="","",INDEX(Tasks!$D$3:$D$302,MATCH(SMALL(Engine!$A$2:$A$301,ROWS($A$7:$A171)),Engine!$A$2:$A$301,0))),"")</f>
        <v/>
      </c>
      <c r="E171" s="17">
        <f>IFERROR(IF(INDEX(Tasks!$F$3:$F$302,MATCH(SMALL(Engine!$A$2:$A$301,ROWS($A$7:$A171)),Engine!$A$2:$A$301,0))="","",INDEX(Tasks!$F$3:$F$302,MATCH(SMALL(Engine!$A$2:$A$301,ROWS($A$7:$A171)),Engine!$A$2:$A$301,0))),"")</f>
        <v/>
      </c>
      <c r="F171" s="16">
        <f>IF($E171="","",IF($E171&lt;TODAY(),"Overdue",IF($E171=TODAY(),"Due today","Upcoming")))</f>
        <v/>
      </c>
    </row>
    <row r="172">
      <c r="A172" s="16">
        <f>IFERROR(IF(INDEX(Tasks!$A$3:$A$302,MATCH(SMALL(Engine!$A$2:$A$301,ROWS($A$7:$A172)),Engine!$A$2:$A$301,0))="","",INDEX(Tasks!$A$3:$A$302,MATCH(SMALL(Engine!$A$2:$A$301,ROWS($A$7:$A172)),Engine!$A$2:$A$301,0))),"")</f>
        <v/>
      </c>
      <c r="B172" s="16">
        <f>IFERROR(IF(INDEX(Tasks!$B$3:$B$302,MATCH(SMALL(Engine!$A$2:$A$301,ROWS($A$7:$A172)),Engine!$A$2:$A$301,0))="","",INDEX(Tasks!$B$3:$B$302,MATCH(SMALL(Engine!$A$2:$A$301,ROWS($A$7:$A172)),Engine!$A$2:$A$301,0))),"")</f>
        <v/>
      </c>
      <c r="C172" s="16">
        <f>IFERROR(IF(INDEX(Tasks!$C$3:$C$302,MATCH(SMALL(Engine!$A$2:$A$301,ROWS($A$7:$A172)),Engine!$A$2:$A$301,0))="","",INDEX(Tasks!$C$3:$C$302,MATCH(SMALL(Engine!$A$2:$A$301,ROWS($A$7:$A172)),Engine!$A$2:$A$301,0))),"")</f>
        <v/>
      </c>
      <c r="D172" s="16">
        <f>IFERROR(IF(INDEX(Tasks!$D$3:$D$302,MATCH(SMALL(Engine!$A$2:$A$301,ROWS($A$7:$A172)),Engine!$A$2:$A$301,0))="","",INDEX(Tasks!$D$3:$D$302,MATCH(SMALL(Engine!$A$2:$A$301,ROWS($A$7:$A172)),Engine!$A$2:$A$301,0))),"")</f>
        <v/>
      </c>
      <c r="E172" s="17">
        <f>IFERROR(IF(INDEX(Tasks!$F$3:$F$302,MATCH(SMALL(Engine!$A$2:$A$301,ROWS($A$7:$A172)),Engine!$A$2:$A$301,0))="","",INDEX(Tasks!$F$3:$F$302,MATCH(SMALL(Engine!$A$2:$A$301,ROWS($A$7:$A172)),Engine!$A$2:$A$301,0))),"")</f>
        <v/>
      </c>
      <c r="F172" s="16">
        <f>IF($E172="","",IF($E172&lt;TODAY(),"Overdue",IF($E172=TODAY(),"Due today","Upcoming")))</f>
        <v/>
      </c>
    </row>
    <row r="173">
      <c r="A173" s="16">
        <f>IFERROR(IF(INDEX(Tasks!$A$3:$A$302,MATCH(SMALL(Engine!$A$2:$A$301,ROWS($A$7:$A173)),Engine!$A$2:$A$301,0))="","",INDEX(Tasks!$A$3:$A$302,MATCH(SMALL(Engine!$A$2:$A$301,ROWS($A$7:$A173)),Engine!$A$2:$A$301,0))),"")</f>
        <v/>
      </c>
      <c r="B173" s="16">
        <f>IFERROR(IF(INDEX(Tasks!$B$3:$B$302,MATCH(SMALL(Engine!$A$2:$A$301,ROWS($A$7:$A173)),Engine!$A$2:$A$301,0))="","",INDEX(Tasks!$B$3:$B$302,MATCH(SMALL(Engine!$A$2:$A$301,ROWS($A$7:$A173)),Engine!$A$2:$A$301,0))),"")</f>
        <v/>
      </c>
      <c r="C173" s="16">
        <f>IFERROR(IF(INDEX(Tasks!$C$3:$C$302,MATCH(SMALL(Engine!$A$2:$A$301,ROWS($A$7:$A173)),Engine!$A$2:$A$301,0))="","",INDEX(Tasks!$C$3:$C$302,MATCH(SMALL(Engine!$A$2:$A$301,ROWS($A$7:$A173)),Engine!$A$2:$A$301,0))),"")</f>
        <v/>
      </c>
      <c r="D173" s="16">
        <f>IFERROR(IF(INDEX(Tasks!$D$3:$D$302,MATCH(SMALL(Engine!$A$2:$A$301,ROWS($A$7:$A173)),Engine!$A$2:$A$301,0))="","",INDEX(Tasks!$D$3:$D$302,MATCH(SMALL(Engine!$A$2:$A$301,ROWS($A$7:$A173)),Engine!$A$2:$A$301,0))),"")</f>
        <v/>
      </c>
      <c r="E173" s="17">
        <f>IFERROR(IF(INDEX(Tasks!$F$3:$F$302,MATCH(SMALL(Engine!$A$2:$A$301,ROWS($A$7:$A173)),Engine!$A$2:$A$301,0))="","",INDEX(Tasks!$F$3:$F$302,MATCH(SMALL(Engine!$A$2:$A$301,ROWS($A$7:$A173)),Engine!$A$2:$A$301,0))),"")</f>
        <v/>
      </c>
      <c r="F173" s="16">
        <f>IF($E173="","",IF($E173&lt;TODAY(),"Overdue",IF($E173=TODAY(),"Due today","Upcoming")))</f>
        <v/>
      </c>
    </row>
    <row r="174">
      <c r="A174" s="16">
        <f>IFERROR(IF(INDEX(Tasks!$A$3:$A$302,MATCH(SMALL(Engine!$A$2:$A$301,ROWS($A$7:$A174)),Engine!$A$2:$A$301,0))="","",INDEX(Tasks!$A$3:$A$302,MATCH(SMALL(Engine!$A$2:$A$301,ROWS($A$7:$A174)),Engine!$A$2:$A$301,0))),"")</f>
        <v/>
      </c>
      <c r="B174" s="16">
        <f>IFERROR(IF(INDEX(Tasks!$B$3:$B$302,MATCH(SMALL(Engine!$A$2:$A$301,ROWS($A$7:$A174)),Engine!$A$2:$A$301,0))="","",INDEX(Tasks!$B$3:$B$302,MATCH(SMALL(Engine!$A$2:$A$301,ROWS($A$7:$A174)),Engine!$A$2:$A$301,0))),"")</f>
        <v/>
      </c>
      <c r="C174" s="16">
        <f>IFERROR(IF(INDEX(Tasks!$C$3:$C$302,MATCH(SMALL(Engine!$A$2:$A$301,ROWS($A$7:$A174)),Engine!$A$2:$A$301,0))="","",INDEX(Tasks!$C$3:$C$302,MATCH(SMALL(Engine!$A$2:$A$301,ROWS($A$7:$A174)),Engine!$A$2:$A$301,0))),"")</f>
        <v/>
      </c>
      <c r="D174" s="16">
        <f>IFERROR(IF(INDEX(Tasks!$D$3:$D$302,MATCH(SMALL(Engine!$A$2:$A$301,ROWS($A$7:$A174)),Engine!$A$2:$A$301,0))="","",INDEX(Tasks!$D$3:$D$302,MATCH(SMALL(Engine!$A$2:$A$301,ROWS($A$7:$A174)),Engine!$A$2:$A$301,0))),"")</f>
        <v/>
      </c>
      <c r="E174" s="17">
        <f>IFERROR(IF(INDEX(Tasks!$F$3:$F$302,MATCH(SMALL(Engine!$A$2:$A$301,ROWS($A$7:$A174)),Engine!$A$2:$A$301,0))="","",INDEX(Tasks!$F$3:$F$302,MATCH(SMALL(Engine!$A$2:$A$301,ROWS($A$7:$A174)),Engine!$A$2:$A$301,0))),"")</f>
        <v/>
      </c>
      <c r="F174" s="16">
        <f>IF($E174="","",IF($E174&lt;TODAY(),"Overdue",IF($E174=TODAY(),"Due today","Upcoming")))</f>
        <v/>
      </c>
    </row>
    <row r="175">
      <c r="A175" s="16">
        <f>IFERROR(IF(INDEX(Tasks!$A$3:$A$302,MATCH(SMALL(Engine!$A$2:$A$301,ROWS($A$7:$A175)),Engine!$A$2:$A$301,0))="","",INDEX(Tasks!$A$3:$A$302,MATCH(SMALL(Engine!$A$2:$A$301,ROWS($A$7:$A175)),Engine!$A$2:$A$301,0))),"")</f>
        <v/>
      </c>
      <c r="B175" s="16">
        <f>IFERROR(IF(INDEX(Tasks!$B$3:$B$302,MATCH(SMALL(Engine!$A$2:$A$301,ROWS($A$7:$A175)),Engine!$A$2:$A$301,0))="","",INDEX(Tasks!$B$3:$B$302,MATCH(SMALL(Engine!$A$2:$A$301,ROWS($A$7:$A175)),Engine!$A$2:$A$301,0))),"")</f>
        <v/>
      </c>
      <c r="C175" s="16">
        <f>IFERROR(IF(INDEX(Tasks!$C$3:$C$302,MATCH(SMALL(Engine!$A$2:$A$301,ROWS($A$7:$A175)),Engine!$A$2:$A$301,0))="","",INDEX(Tasks!$C$3:$C$302,MATCH(SMALL(Engine!$A$2:$A$301,ROWS($A$7:$A175)),Engine!$A$2:$A$301,0))),"")</f>
        <v/>
      </c>
      <c r="D175" s="16">
        <f>IFERROR(IF(INDEX(Tasks!$D$3:$D$302,MATCH(SMALL(Engine!$A$2:$A$301,ROWS($A$7:$A175)),Engine!$A$2:$A$301,0))="","",INDEX(Tasks!$D$3:$D$302,MATCH(SMALL(Engine!$A$2:$A$301,ROWS($A$7:$A175)),Engine!$A$2:$A$301,0))),"")</f>
        <v/>
      </c>
      <c r="E175" s="17">
        <f>IFERROR(IF(INDEX(Tasks!$F$3:$F$302,MATCH(SMALL(Engine!$A$2:$A$301,ROWS($A$7:$A175)),Engine!$A$2:$A$301,0))="","",INDEX(Tasks!$F$3:$F$302,MATCH(SMALL(Engine!$A$2:$A$301,ROWS($A$7:$A175)),Engine!$A$2:$A$301,0))),"")</f>
        <v/>
      </c>
      <c r="F175" s="16">
        <f>IF($E175="","",IF($E175&lt;TODAY(),"Overdue",IF($E175=TODAY(),"Due today","Upcoming")))</f>
        <v/>
      </c>
    </row>
    <row r="176">
      <c r="A176" s="16">
        <f>IFERROR(IF(INDEX(Tasks!$A$3:$A$302,MATCH(SMALL(Engine!$A$2:$A$301,ROWS($A$7:$A176)),Engine!$A$2:$A$301,0))="","",INDEX(Tasks!$A$3:$A$302,MATCH(SMALL(Engine!$A$2:$A$301,ROWS($A$7:$A176)),Engine!$A$2:$A$301,0))),"")</f>
        <v/>
      </c>
      <c r="B176" s="16">
        <f>IFERROR(IF(INDEX(Tasks!$B$3:$B$302,MATCH(SMALL(Engine!$A$2:$A$301,ROWS($A$7:$A176)),Engine!$A$2:$A$301,0))="","",INDEX(Tasks!$B$3:$B$302,MATCH(SMALL(Engine!$A$2:$A$301,ROWS($A$7:$A176)),Engine!$A$2:$A$301,0))),"")</f>
        <v/>
      </c>
      <c r="C176" s="16">
        <f>IFERROR(IF(INDEX(Tasks!$C$3:$C$302,MATCH(SMALL(Engine!$A$2:$A$301,ROWS($A$7:$A176)),Engine!$A$2:$A$301,0))="","",INDEX(Tasks!$C$3:$C$302,MATCH(SMALL(Engine!$A$2:$A$301,ROWS($A$7:$A176)),Engine!$A$2:$A$301,0))),"")</f>
        <v/>
      </c>
      <c r="D176" s="16">
        <f>IFERROR(IF(INDEX(Tasks!$D$3:$D$302,MATCH(SMALL(Engine!$A$2:$A$301,ROWS($A$7:$A176)),Engine!$A$2:$A$301,0))="","",INDEX(Tasks!$D$3:$D$302,MATCH(SMALL(Engine!$A$2:$A$301,ROWS($A$7:$A176)),Engine!$A$2:$A$301,0))),"")</f>
        <v/>
      </c>
      <c r="E176" s="17">
        <f>IFERROR(IF(INDEX(Tasks!$F$3:$F$302,MATCH(SMALL(Engine!$A$2:$A$301,ROWS($A$7:$A176)),Engine!$A$2:$A$301,0))="","",INDEX(Tasks!$F$3:$F$302,MATCH(SMALL(Engine!$A$2:$A$301,ROWS($A$7:$A176)),Engine!$A$2:$A$301,0))),"")</f>
        <v/>
      </c>
      <c r="F176" s="16">
        <f>IF($E176="","",IF($E176&lt;TODAY(),"Overdue",IF($E176=TODAY(),"Due today","Upcoming")))</f>
        <v/>
      </c>
    </row>
    <row r="177">
      <c r="A177" s="16">
        <f>IFERROR(IF(INDEX(Tasks!$A$3:$A$302,MATCH(SMALL(Engine!$A$2:$A$301,ROWS($A$7:$A177)),Engine!$A$2:$A$301,0))="","",INDEX(Tasks!$A$3:$A$302,MATCH(SMALL(Engine!$A$2:$A$301,ROWS($A$7:$A177)),Engine!$A$2:$A$301,0))),"")</f>
        <v/>
      </c>
      <c r="B177" s="16">
        <f>IFERROR(IF(INDEX(Tasks!$B$3:$B$302,MATCH(SMALL(Engine!$A$2:$A$301,ROWS($A$7:$A177)),Engine!$A$2:$A$301,0))="","",INDEX(Tasks!$B$3:$B$302,MATCH(SMALL(Engine!$A$2:$A$301,ROWS($A$7:$A177)),Engine!$A$2:$A$301,0))),"")</f>
        <v/>
      </c>
      <c r="C177" s="16">
        <f>IFERROR(IF(INDEX(Tasks!$C$3:$C$302,MATCH(SMALL(Engine!$A$2:$A$301,ROWS($A$7:$A177)),Engine!$A$2:$A$301,0))="","",INDEX(Tasks!$C$3:$C$302,MATCH(SMALL(Engine!$A$2:$A$301,ROWS($A$7:$A177)),Engine!$A$2:$A$301,0))),"")</f>
        <v/>
      </c>
      <c r="D177" s="16">
        <f>IFERROR(IF(INDEX(Tasks!$D$3:$D$302,MATCH(SMALL(Engine!$A$2:$A$301,ROWS($A$7:$A177)),Engine!$A$2:$A$301,0))="","",INDEX(Tasks!$D$3:$D$302,MATCH(SMALL(Engine!$A$2:$A$301,ROWS($A$7:$A177)),Engine!$A$2:$A$301,0))),"")</f>
        <v/>
      </c>
      <c r="E177" s="17">
        <f>IFERROR(IF(INDEX(Tasks!$F$3:$F$302,MATCH(SMALL(Engine!$A$2:$A$301,ROWS($A$7:$A177)),Engine!$A$2:$A$301,0))="","",INDEX(Tasks!$F$3:$F$302,MATCH(SMALL(Engine!$A$2:$A$301,ROWS($A$7:$A177)),Engine!$A$2:$A$301,0))),"")</f>
        <v/>
      </c>
      <c r="F177" s="16">
        <f>IF($E177="","",IF($E177&lt;TODAY(),"Overdue",IF($E177=TODAY(),"Due today","Upcoming")))</f>
        <v/>
      </c>
    </row>
    <row r="178">
      <c r="A178" s="16">
        <f>IFERROR(IF(INDEX(Tasks!$A$3:$A$302,MATCH(SMALL(Engine!$A$2:$A$301,ROWS($A$7:$A178)),Engine!$A$2:$A$301,0))="","",INDEX(Tasks!$A$3:$A$302,MATCH(SMALL(Engine!$A$2:$A$301,ROWS($A$7:$A178)),Engine!$A$2:$A$301,0))),"")</f>
        <v/>
      </c>
      <c r="B178" s="16">
        <f>IFERROR(IF(INDEX(Tasks!$B$3:$B$302,MATCH(SMALL(Engine!$A$2:$A$301,ROWS($A$7:$A178)),Engine!$A$2:$A$301,0))="","",INDEX(Tasks!$B$3:$B$302,MATCH(SMALL(Engine!$A$2:$A$301,ROWS($A$7:$A178)),Engine!$A$2:$A$301,0))),"")</f>
        <v/>
      </c>
      <c r="C178" s="16">
        <f>IFERROR(IF(INDEX(Tasks!$C$3:$C$302,MATCH(SMALL(Engine!$A$2:$A$301,ROWS($A$7:$A178)),Engine!$A$2:$A$301,0))="","",INDEX(Tasks!$C$3:$C$302,MATCH(SMALL(Engine!$A$2:$A$301,ROWS($A$7:$A178)),Engine!$A$2:$A$301,0))),"")</f>
        <v/>
      </c>
      <c r="D178" s="16">
        <f>IFERROR(IF(INDEX(Tasks!$D$3:$D$302,MATCH(SMALL(Engine!$A$2:$A$301,ROWS($A$7:$A178)),Engine!$A$2:$A$301,0))="","",INDEX(Tasks!$D$3:$D$302,MATCH(SMALL(Engine!$A$2:$A$301,ROWS($A$7:$A178)),Engine!$A$2:$A$301,0))),"")</f>
        <v/>
      </c>
      <c r="E178" s="17">
        <f>IFERROR(IF(INDEX(Tasks!$F$3:$F$302,MATCH(SMALL(Engine!$A$2:$A$301,ROWS($A$7:$A178)),Engine!$A$2:$A$301,0))="","",INDEX(Tasks!$F$3:$F$302,MATCH(SMALL(Engine!$A$2:$A$301,ROWS($A$7:$A178)),Engine!$A$2:$A$301,0))),"")</f>
        <v/>
      </c>
      <c r="F178" s="16">
        <f>IF($E178="","",IF($E178&lt;TODAY(),"Overdue",IF($E178=TODAY(),"Due today","Upcoming")))</f>
        <v/>
      </c>
    </row>
    <row r="179">
      <c r="A179" s="16">
        <f>IFERROR(IF(INDEX(Tasks!$A$3:$A$302,MATCH(SMALL(Engine!$A$2:$A$301,ROWS($A$7:$A179)),Engine!$A$2:$A$301,0))="","",INDEX(Tasks!$A$3:$A$302,MATCH(SMALL(Engine!$A$2:$A$301,ROWS($A$7:$A179)),Engine!$A$2:$A$301,0))),"")</f>
        <v/>
      </c>
      <c r="B179" s="16">
        <f>IFERROR(IF(INDEX(Tasks!$B$3:$B$302,MATCH(SMALL(Engine!$A$2:$A$301,ROWS($A$7:$A179)),Engine!$A$2:$A$301,0))="","",INDEX(Tasks!$B$3:$B$302,MATCH(SMALL(Engine!$A$2:$A$301,ROWS($A$7:$A179)),Engine!$A$2:$A$301,0))),"")</f>
        <v/>
      </c>
      <c r="C179" s="16">
        <f>IFERROR(IF(INDEX(Tasks!$C$3:$C$302,MATCH(SMALL(Engine!$A$2:$A$301,ROWS($A$7:$A179)),Engine!$A$2:$A$301,0))="","",INDEX(Tasks!$C$3:$C$302,MATCH(SMALL(Engine!$A$2:$A$301,ROWS($A$7:$A179)),Engine!$A$2:$A$301,0))),"")</f>
        <v/>
      </c>
      <c r="D179" s="16">
        <f>IFERROR(IF(INDEX(Tasks!$D$3:$D$302,MATCH(SMALL(Engine!$A$2:$A$301,ROWS($A$7:$A179)),Engine!$A$2:$A$301,0))="","",INDEX(Tasks!$D$3:$D$302,MATCH(SMALL(Engine!$A$2:$A$301,ROWS($A$7:$A179)),Engine!$A$2:$A$301,0))),"")</f>
        <v/>
      </c>
      <c r="E179" s="17">
        <f>IFERROR(IF(INDEX(Tasks!$F$3:$F$302,MATCH(SMALL(Engine!$A$2:$A$301,ROWS($A$7:$A179)),Engine!$A$2:$A$301,0))="","",INDEX(Tasks!$F$3:$F$302,MATCH(SMALL(Engine!$A$2:$A$301,ROWS($A$7:$A179)),Engine!$A$2:$A$301,0))),"")</f>
        <v/>
      </c>
      <c r="F179" s="16">
        <f>IF($E179="","",IF($E179&lt;TODAY(),"Overdue",IF($E179=TODAY(),"Due today","Upcoming")))</f>
        <v/>
      </c>
    </row>
    <row r="180">
      <c r="A180" s="16">
        <f>IFERROR(IF(INDEX(Tasks!$A$3:$A$302,MATCH(SMALL(Engine!$A$2:$A$301,ROWS($A$7:$A180)),Engine!$A$2:$A$301,0))="","",INDEX(Tasks!$A$3:$A$302,MATCH(SMALL(Engine!$A$2:$A$301,ROWS($A$7:$A180)),Engine!$A$2:$A$301,0))),"")</f>
        <v/>
      </c>
      <c r="B180" s="16">
        <f>IFERROR(IF(INDEX(Tasks!$B$3:$B$302,MATCH(SMALL(Engine!$A$2:$A$301,ROWS($A$7:$A180)),Engine!$A$2:$A$301,0))="","",INDEX(Tasks!$B$3:$B$302,MATCH(SMALL(Engine!$A$2:$A$301,ROWS($A$7:$A180)),Engine!$A$2:$A$301,0))),"")</f>
        <v/>
      </c>
      <c r="C180" s="16">
        <f>IFERROR(IF(INDEX(Tasks!$C$3:$C$302,MATCH(SMALL(Engine!$A$2:$A$301,ROWS($A$7:$A180)),Engine!$A$2:$A$301,0))="","",INDEX(Tasks!$C$3:$C$302,MATCH(SMALL(Engine!$A$2:$A$301,ROWS($A$7:$A180)),Engine!$A$2:$A$301,0))),"")</f>
        <v/>
      </c>
      <c r="D180" s="16">
        <f>IFERROR(IF(INDEX(Tasks!$D$3:$D$302,MATCH(SMALL(Engine!$A$2:$A$301,ROWS($A$7:$A180)),Engine!$A$2:$A$301,0))="","",INDEX(Tasks!$D$3:$D$302,MATCH(SMALL(Engine!$A$2:$A$301,ROWS($A$7:$A180)),Engine!$A$2:$A$301,0))),"")</f>
        <v/>
      </c>
      <c r="E180" s="17">
        <f>IFERROR(IF(INDEX(Tasks!$F$3:$F$302,MATCH(SMALL(Engine!$A$2:$A$301,ROWS($A$7:$A180)),Engine!$A$2:$A$301,0))="","",INDEX(Tasks!$F$3:$F$302,MATCH(SMALL(Engine!$A$2:$A$301,ROWS($A$7:$A180)),Engine!$A$2:$A$301,0))),"")</f>
        <v/>
      </c>
      <c r="F180" s="16">
        <f>IF($E180="","",IF($E180&lt;TODAY(),"Overdue",IF($E180=TODAY(),"Due today","Upcoming")))</f>
        <v/>
      </c>
    </row>
    <row r="181">
      <c r="A181" s="16">
        <f>IFERROR(IF(INDEX(Tasks!$A$3:$A$302,MATCH(SMALL(Engine!$A$2:$A$301,ROWS($A$7:$A181)),Engine!$A$2:$A$301,0))="","",INDEX(Tasks!$A$3:$A$302,MATCH(SMALL(Engine!$A$2:$A$301,ROWS($A$7:$A181)),Engine!$A$2:$A$301,0))),"")</f>
        <v/>
      </c>
      <c r="B181" s="16">
        <f>IFERROR(IF(INDEX(Tasks!$B$3:$B$302,MATCH(SMALL(Engine!$A$2:$A$301,ROWS($A$7:$A181)),Engine!$A$2:$A$301,0))="","",INDEX(Tasks!$B$3:$B$302,MATCH(SMALL(Engine!$A$2:$A$301,ROWS($A$7:$A181)),Engine!$A$2:$A$301,0))),"")</f>
        <v/>
      </c>
      <c r="C181" s="16">
        <f>IFERROR(IF(INDEX(Tasks!$C$3:$C$302,MATCH(SMALL(Engine!$A$2:$A$301,ROWS($A$7:$A181)),Engine!$A$2:$A$301,0))="","",INDEX(Tasks!$C$3:$C$302,MATCH(SMALL(Engine!$A$2:$A$301,ROWS($A$7:$A181)),Engine!$A$2:$A$301,0))),"")</f>
        <v/>
      </c>
      <c r="D181" s="16">
        <f>IFERROR(IF(INDEX(Tasks!$D$3:$D$302,MATCH(SMALL(Engine!$A$2:$A$301,ROWS($A$7:$A181)),Engine!$A$2:$A$301,0))="","",INDEX(Tasks!$D$3:$D$302,MATCH(SMALL(Engine!$A$2:$A$301,ROWS($A$7:$A181)),Engine!$A$2:$A$301,0))),"")</f>
        <v/>
      </c>
      <c r="E181" s="17">
        <f>IFERROR(IF(INDEX(Tasks!$F$3:$F$302,MATCH(SMALL(Engine!$A$2:$A$301,ROWS($A$7:$A181)),Engine!$A$2:$A$301,0))="","",INDEX(Tasks!$F$3:$F$302,MATCH(SMALL(Engine!$A$2:$A$301,ROWS($A$7:$A181)),Engine!$A$2:$A$301,0))),"")</f>
        <v/>
      </c>
      <c r="F181" s="16">
        <f>IF($E181="","",IF($E181&lt;TODAY(),"Overdue",IF($E181=TODAY(),"Due today","Upcoming")))</f>
        <v/>
      </c>
    </row>
    <row r="182">
      <c r="A182" s="16">
        <f>IFERROR(IF(INDEX(Tasks!$A$3:$A$302,MATCH(SMALL(Engine!$A$2:$A$301,ROWS($A$7:$A182)),Engine!$A$2:$A$301,0))="","",INDEX(Tasks!$A$3:$A$302,MATCH(SMALL(Engine!$A$2:$A$301,ROWS($A$7:$A182)),Engine!$A$2:$A$301,0))),"")</f>
        <v/>
      </c>
      <c r="B182" s="16">
        <f>IFERROR(IF(INDEX(Tasks!$B$3:$B$302,MATCH(SMALL(Engine!$A$2:$A$301,ROWS($A$7:$A182)),Engine!$A$2:$A$301,0))="","",INDEX(Tasks!$B$3:$B$302,MATCH(SMALL(Engine!$A$2:$A$301,ROWS($A$7:$A182)),Engine!$A$2:$A$301,0))),"")</f>
        <v/>
      </c>
      <c r="C182" s="16">
        <f>IFERROR(IF(INDEX(Tasks!$C$3:$C$302,MATCH(SMALL(Engine!$A$2:$A$301,ROWS($A$7:$A182)),Engine!$A$2:$A$301,0))="","",INDEX(Tasks!$C$3:$C$302,MATCH(SMALL(Engine!$A$2:$A$301,ROWS($A$7:$A182)),Engine!$A$2:$A$301,0))),"")</f>
        <v/>
      </c>
      <c r="D182" s="16">
        <f>IFERROR(IF(INDEX(Tasks!$D$3:$D$302,MATCH(SMALL(Engine!$A$2:$A$301,ROWS($A$7:$A182)),Engine!$A$2:$A$301,0))="","",INDEX(Tasks!$D$3:$D$302,MATCH(SMALL(Engine!$A$2:$A$301,ROWS($A$7:$A182)),Engine!$A$2:$A$301,0))),"")</f>
        <v/>
      </c>
      <c r="E182" s="17">
        <f>IFERROR(IF(INDEX(Tasks!$F$3:$F$302,MATCH(SMALL(Engine!$A$2:$A$301,ROWS($A$7:$A182)),Engine!$A$2:$A$301,0))="","",INDEX(Tasks!$F$3:$F$302,MATCH(SMALL(Engine!$A$2:$A$301,ROWS($A$7:$A182)),Engine!$A$2:$A$301,0))),"")</f>
        <v/>
      </c>
      <c r="F182" s="16">
        <f>IF($E182="","",IF($E182&lt;TODAY(),"Overdue",IF($E182=TODAY(),"Due today","Upcoming")))</f>
        <v/>
      </c>
    </row>
    <row r="183">
      <c r="A183" s="16">
        <f>IFERROR(IF(INDEX(Tasks!$A$3:$A$302,MATCH(SMALL(Engine!$A$2:$A$301,ROWS($A$7:$A183)),Engine!$A$2:$A$301,0))="","",INDEX(Tasks!$A$3:$A$302,MATCH(SMALL(Engine!$A$2:$A$301,ROWS($A$7:$A183)),Engine!$A$2:$A$301,0))),"")</f>
        <v/>
      </c>
      <c r="B183" s="16">
        <f>IFERROR(IF(INDEX(Tasks!$B$3:$B$302,MATCH(SMALL(Engine!$A$2:$A$301,ROWS($A$7:$A183)),Engine!$A$2:$A$301,0))="","",INDEX(Tasks!$B$3:$B$302,MATCH(SMALL(Engine!$A$2:$A$301,ROWS($A$7:$A183)),Engine!$A$2:$A$301,0))),"")</f>
        <v/>
      </c>
      <c r="C183" s="16">
        <f>IFERROR(IF(INDEX(Tasks!$C$3:$C$302,MATCH(SMALL(Engine!$A$2:$A$301,ROWS($A$7:$A183)),Engine!$A$2:$A$301,0))="","",INDEX(Tasks!$C$3:$C$302,MATCH(SMALL(Engine!$A$2:$A$301,ROWS($A$7:$A183)),Engine!$A$2:$A$301,0))),"")</f>
        <v/>
      </c>
      <c r="D183" s="16">
        <f>IFERROR(IF(INDEX(Tasks!$D$3:$D$302,MATCH(SMALL(Engine!$A$2:$A$301,ROWS($A$7:$A183)),Engine!$A$2:$A$301,0))="","",INDEX(Tasks!$D$3:$D$302,MATCH(SMALL(Engine!$A$2:$A$301,ROWS($A$7:$A183)),Engine!$A$2:$A$301,0))),"")</f>
        <v/>
      </c>
      <c r="E183" s="17">
        <f>IFERROR(IF(INDEX(Tasks!$F$3:$F$302,MATCH(SMALL(Engine!$A$2:$A$301,ROWS($A$7:$A183)),Engine!$A$2:$A$301,0))="","",INDEX(Tasks!$F$3:$F$302,MATCH(SMALL(Engine!$A$2:$A$301,ROWS($A$7:$A183)),Engine!$A$2:$A$301,0))),"")</f>
        <v/>
      </c>
      <c r="F183" s="16">
        <f>IF($E183="","",IF($E183&lt;TODAY(),"Overdue",IF($E183=TODAY(),"Due today","Upcoming")))</f>
        <v/>
      </c>
    </row>
    <row r="184">
      <c r="A184" s="16">
        <f>IFERROR(IF(INDEX(Tasks!$A$3:$A$302,MATCH(SMALL(Engine!$A$2:$A$301,ROWS($A$7:$A184)),Engine!$A$2:$A$301,0))="","",INDEX(Tasks!$A$3:$A$302,MATCH(SMALL(Engine!$A$2:$A$301,ROWS($A$7:$A184)),Engine!$A$2:$A$301,0))),"")</f>
        <v/>
      </c>
      <c r="B184" s="16">
        <f>IFERROR(IF(INDEX(Tasks!$B$3:$B$302,MATCH(SMALL(Engine!$A$2:$A$301,ROWS($A$7:$A184)),Engine!$A$2:$A$301,0))="","",INDEX(Tasks!$B$3:$B$302,MATCH(SMALL(Engine!$A$2:$A$301,ROWS($A$7:$A184)),Engine!$A$2:$A$301,0))),"")</f>
        <v/>
      </c>
      <c r="C184" s="16">
        <f>IFERROR(IF(INDEX(Tasks!$C$3:$C$302,MATCH(SMALL(Engine!$A$2:$A$301,ROWS($A$7:$A184)),Engine!$A$2:$A$301,0))="","",INDEX(Tasks!$C$3:$C$302,MATCH(SMALL(Engine!$A$2:$A$301,ROWS($A$7:$A184)),Engine!$A$2:$A$301,0))),"")</f>
        <v/>
      </c>
      <c r="D184" s="16">
        <f>IFERROR(IF(INDEX(Tasks!$D$3:$D$302,MATCH(SMALL(Engine!$A$2:$A$301,ROWS($A$7:$A184)),Engine!$A$2:$A$301,0))="","",INDEX(Tasks!$D$3:$D$302,MATCH(SMALL(Engine!$A$2:$A$301,ROWS($A$7:$A184)),Engine!$A$2:$A$301,0))),"")</f>
        <v/>
      </c>
      <c r="E184" s="17">
        <f>IFERROR(IF(INDEX(Tasks!$F$3:$F$302,MATCH(SMALL(Engine!$A$2:$A$301,ROWS($A$7:$A184)),Engine!$A$2:$A$301,0))="","",INDEX(Tasks!$F$3:$F$302,MATCH(SMALL(Engine!$A$2:$A$301,ROWS($A$7:$A184)),Engine!$A$2:$A$301,0))),"")</f>
        <v/>
      </c>
      <c r="F184" s="16">
        <f>IF($E184="","",IF($E184&lt;TODAY(),"Overdue",IF($E184=TODAY(),"Due today","Upcoming")))</f>
        <v/>
      </c>
    </row>
    <row r="185">
      <c r="A185" s="16">
        <f>IFERROR(IF(INDEX(Tasks!$A$3:$A$302,MATCH(SMALL(Engine!$A$2:$A$301,ROWS($A$7:$A185)),Engine!$A$2:$A$301,0))="","",INDEX(Tasks!$A$3:$A$302,MATCH(SMALL(Engine!$A$2:$A$301,ROWS($A$7:$A185)),Engine!$A$2:$A$301,0))),"")</f>
        <v/>
      </c>
      <c r="B185" s="16">
        <f>IFERROR(IF(INDEX(Tasks!$B$3:$B$302,MATCH(SMALL(Engine!$A$2:$A$301,ROWS($A$7:$A185)),Engine!$A$2:$A$301,0))="","",INDEX(Tasks!$B$3:$B$302,MATCH(SMALL(Engine!$A$2:$A$301,ROWS($A$7:$A185)),Engine!$A$2:$A$301,0))),"")</f>
        <v/>
      </c>
      <c r="C185" s="16">
        <f>IFERROR(IF(INDEX(Tasks!$C$3:$C$302,MATCH(SMALL(Engine!$A$2:$A$301,ROWS($A$7:$A185)),Engine!$A$2:$A$301,0))="","",INDEX(Tasks!$C$3:$C$302,MATCH(SMALL(Engine!$A$2:$A$301,ROWS($A$7:$A185)),Engine!$A$2:$A$301,0))),"")</f>
        <v/>
      </c>
      <c r="D185" s="16">
        <f>IFERROR(IF(INDEX(Tasks!$D$3:$D$302,MATCH(SMALL(Engine!$A$2:$A$301,ROWS($A$7:$A185)),Engine!$A$2:$A$301,0))="","",INDEX(Tasks!$D$3:$D$302,MATCH(SMALL(Engine!$A$2:$A$301,ROWS($A$7:$A185)),Engine!$A$2:$A$301,0))),"")</f>
        <v/>
      </c>
      <c r="E185" s="17">
        <f>IFERROR(IF(INDEX(Tasks!$F$3:$F$302,MATCH(SMALL(Engine!$A$2:$A$301,ROWS($A$7:$A185)),Engine!$A$2:$A$301,0))="","",INDEX(Tasks!$F$3:$F$302,MATCH(SMALL(Engine!$A$2:$A$301,ROWS($A$7:$A185)),Engine!$A$2:$A$301,0))),"")</f>
        <v/>
      </c>
      <c r="F185" s="16">
        <f>IF($E185="","",IF($E185&lt;TODAY(),"Overdue",IF($E185=TODAY(),"Due today","Upcoming")))</f>
        <v/>
      </c>
    </row>
    <row r="186">
      <c r="A186" s="16">
        <f>IFERROR(IF(INDEX(Tasks!$A$3:$A$302,MATCH(SMALL(Engine!$A$2:$A$301,ROWS($A$7:$A186)),Engine!$A$2:$A$301,0))="","",INDEX(Tasks!$A$3:$A$302,MATCH(SMALL(Engine!$A$2:$A$301,ROWS($A$7:$A186)),Engine!$A$2:$A$301,0))),"")</f>
        <v/>
      </c>
      <c r="B186" s="16">
        <f>IFERROR(IF(INDEX(Tasks!$B$3:$B$302,MATCH(SMALL(Engine!$A$2:$A$301,ROWS($A$7:$A186)),Engine!$A$2:$A$301,0))="","",INDEX(Tasks!$B$3:$B$302,MATCH(SMALL(Engine!$A$2:$A$301,ROWS($A$7:$A186)),Engine!$A$2:$A$301,0))),"")</f>
        <v/>
      </c>
      <c r="C186" s="16">
        <f>IFERROR(IF(INDEX(Tasks!$C$3:$C$302,MATCH(SMALL(Engine!$A$2:$A$301,ROWS($A$7:$A186)),Engine!$A$2:$A$301,0))="","",INDEX(Tasks!$C$3:$C$302,MATCH(SMALL(Engine!$A$2:$A$301,ROWS($A$7:$A186)),Engine!$A$2:$A$301,0))),"")</f>
        <v/>
      </c>
      <c r="D186" s="16">
        <f>IFERROR(IF(INDEX(Tasks!$D$3:$D$302,MATCH(SMALL(Engine!$A$2:$A$301,ROWS($A$7:$A186)),Engine!$A$2:$A$301,0))="","",INDEX(Tasks!$D$3:$D$302,MATCH(SMALL(Engine!$A$2:$A$301,ROWS($A$7:$A186)),Engine!$A$2:$A$301,0))),"")</f>
        <v/>
      </c>
      <c r="E186" s="17">
        <f>IFERROR(IF(INDEX(Tasks!$F$3:$F$302,MATCH(SMALL(Engine!$A$2:$A$301,ROWS($A$7:$A186)),Engine!$A$2:$A$301,0))="","",INDEX(Tasks!$F$3:$F$302,MATCH(SMALL(Engine!$A$2:$A$301,ROWS($A$7:$A186)),Engine!$A$2:$A$301,0))),"")</f>
        <v/>
      </c>
      <c r="F186" s="16">
        <f>IF($E186="","",IF($E186&lt;TODAY(),"Overdue",IF($E186=TODAY(),"Due today","Upcoming")))</f>
        <v/>
      </c>
    </row>
    <row r="187">
      <c r="A187" s="16">
        <f>IFERROR(IF(INDEX(Tasks!$A$3:$A$302,MATCH(SMALL(Engine!$A$2:$A$301,ROWS($A$7:$A187)),Engine!$A$2:$A$301,0))="","",INDEX(Tasks!$A$3:$A$302,MATCH(SMALL(Engine!$A$2:$A$301,ROWS($A$7:$A187)),Engine!$A$2:$A$301,0))),"")</f>
        <v/>
      </c>
      <c r="B187" s="16">
        <f>IFERROR(IF(INDEX(Tasks!$B$3:$B$302,MATCH(SMALL(Engine!$A$2:$A$301,ROWS($A$7:$A187)),Engine!$A$2:$A$301,0))="","",INDEX(Tasks!$B$3:$B$302,MATCH(SMALL(Engine!$A$2:$A$301,ROWS($A$7:$A187)),Engine!$A$2:$A$301,0))),"")</f>
        <v/>
      </c>
      <c r="C187" s="16">
        <f>IFERROR(IF(INDEX(Tasks!$C$3:$C$302,MATCH(SMALL(Engine!$A$2:$A$301,ROWS($A$7:$A187)),Engine!$A$2:$A$301,0))="","",INDEX(Tasks!$C$3:$C$302,MATCH(SMALL(Engine!$A$2:$A$301,ROWS($A$7:$A187)),Engine!$A$2:$A$301,0))),"")</f>
        <v/>
      </c>
      <c r="D187" s="16">
        <f>IFERROR(IF(INDEX(Tasks!$D$3:$D$302,MATCH(SMALL(Engine!$A$2:$A$301,ROWS($A$7:$A187)),Engine!$A$2:$A$301,0))="","",INDEX(Tasks!$D$3:$D$302,MATCH(SMALL(Engine!$A$2:$A$301,ROWS($A$7:$A187)),Engine!$A$2:$A$301,0))),"")</f>
        <v/>
      </c>
      <c r="E187" s="17">
        <f>IFERROR(IF(INDEX(Tasks!$F$3:$F$302,MATCH(SMALL(Engine!$A$2:$A$301,ROWS($A$7:$A187)),Engine!$A$2:$A$301,0))="","",INDEX(Tasks!$F$3:$F$302,MATCH(SMALL(Engine!$A$2:$A$301,ROWS($A$7:$A187)),Engine!$A$2:$A$301,0))),"")</f>
        <v/>
      </c>
      <c r="F187" s="16">
        <f>IF($E187="","",IF($E187&lt;TODAY(),"Overdue",IF($E187=TODAY(),"Due today","Upcoming")))</f>
        <v/>
      </c>
    </row>
    <row r="188">
      <c r="A188" s="16">
        <f>IFERROR(IF(INDEX(Tasks!$A$3:$A$302,MATCH(SMALL(Engine!$A$2:$A$301,ROWS($A$7:$A188)),Engine!$A$2:$A$301,0))="","",INDEX(Tasks!$A$3:$A$302,MATCH(SMALL(Engine!$A$2:$A$301,ROWS($A$7:$A188)),Engine!$A$2:$A$301,0))),"")</f>
        <v/>
      </c>
      <c r="B188" s="16">
        <f>IFERROR(IF(INDEX(Tasks!$B$3:$B$302,MATCH(SMALL(Engine!$A$2:$A$301,ROWS($A$7:$A188)),Engine!$A$2:$A$301,0))="","",INDEX(Tasks!$B$3:$B$302,MATCH(SMALL(Engine!$A$2:$A$301,ROWS($A$7:$A188)),Engine!$A$2:$A$301,0))),"")</f>
        <v/>
      </c>
      <c r="C188" s="16">
        <f>IFERROR(IF(INDEX(Tasks!$C$3:$C$302,MATCH(SMALL(Engine!$A$2:$A$301,ROWS($A$7:$A188)),Engine!$A$2:$A$301,0))="","",INDEX(Tasks!$C$3:$C$302,MATCH(SMALL(Engine!$A$2:$A$301,ROWS($A$7:$A188)),Engine!$A$2:$A$301,0))),"")</f>
        <v/>
      </c>
      <c r="D188" s="16">
        <f>IFERROR(IF(INDEX(Tasks!$D$3:$D$302,MATCH(SMALL(Engine!$A$2:$A$301,ROWS($A$7:$A188)),Engine!$A$2:$A$301,0))="","",INDEX(Tasks!$D$3:$D$302,MATCH(SMALL(Engine!$A$2:$A$301,ROWS($A$7:$A188)),Engine!$A$2:$A$301,0))),"")</f>
        <v/>
      </c>
      <c r="E188" s="17">
        <f>IFERROR(IF(INDEX(Tasks!$F$3:$F$302,MATCH(SMALL(Engine!$A$2:$A$301,ROWS($A$7:$A188)),Engine!$A$2:$A$301,0))="","",INDEX(Tasks!$F$3:$F$302,MATCH(SMALL(Engine!$A$2:$A$301,ROWS($A$7:$A188)),Engine!$A$2:$A$301,0))),"")</f>
        <v/>
      </c>
      <c r="F188" s="16">
        <f>IF($E188="","",IF($E188&lt;TODAY(),"Overdue",IF($E188=TODAY(),"Due today","Upcoming")))</f>
        <v/>
      </c>
    </row>
    <row r="189">
      <c r="A189" s="16">
        <f>IFERROR(IF(INDEX(Tasks!$A$3:$A$302,MATCH(SMALL(Engine!$A$2:$A$301,ROWS($A$7:$A189)),Engine!$A$2:$A$301,0))="","",INDEX(Tasks!$A$3:$A$302,MATCH(SMALL(Engine!$A$2:$A$301,ROWS($A$7:$A189)),Engine!$A$2:$A$301,0))),"")</f>
        <v/>
      </c>
      <c r="B189" s="16">
        <f>IFERROR(IF(INDEX(Tasks!$B$3:$B$302,MATCH(SMALL(Engine!$A$2:$A$301,ROWS($A$7:$A189)),Engine!$A$2:$A$301,0))="","",INDEX(Tasks!$B$3:$B$302,MATCH(SMALL(Engine!$A$2:$A$301,ROWS($A$7:$A189)),Engine!$A$2:$A$301,0))),"")</f>
        <v/>
      </c>
      <c r="C189" s="16">
        <f>IFERROR(IF(INDEX(Tasks!$C$3:$C$302,MATCH(SMALL(Engine!$A$2:$A$301,ROWS($A$7:$A189)),Engine!$A$2:$A$301,0))="","",INDEX(Tasks!$C$3:$C$302,MATCH(SMALL(Engine!$A$2:$A$301,ROWS($A$7:$A189)),Engine!$A$2:$A$301,0))),"")</f>
        <v/>
      </c>
      <c r="D189" s="16">
        <f>IFERROR(IF(INDEX(Tasks!$D$3:$D$302,MATCH(SMALL(Engine!$A$2:$A$301,ROWS($A$7:$A189)),Engine!$A$2:$A$301,0))="","",INDEX(Tasks!$D$3:$D$302,MATCH(SMALL(Engine!$A$2:$A$301,ROWS($A$7:$A189)),Engine!$A$2:$A$301,0))),"")</f>
        <v/>
      </c>
      <c r="E189" s="17">
        <f>IFERROR(IF(INDEX(Tasks!$F$3:$F$302,MATCH(SMALL(Engine!$A$2:$A$301,ROWS($A$7:$A189)),Engine!$A$2:$A$301,0))="","",INDEX(Tasks!$F$3:$F$302,MATCH(SMALL(Engine!$A$2:$A$301,ROWS($A$7:$A189)),Engine!$A$2:$A$301,0))),"")</f>
        <v/>
      </c>
      <c r="F189" s="16">
        <f>IF($E189="","",IF($E189&lt;TODAY(),"Overdue",IF($E189=TODAY(),"Due today","Upcoming")))</f>
        <v/>
      </c>
    </row>
    <row r="190">
      <c r="A190" s="16">
        <f>IFERROR(IF(INDEX(Tasks!$A$3:$A$302,MATCH(SMALL(Engine!$A$2:$A$301,ROWS($A$7:$A190)),Engine!$A$2:$A$301,0))="","",INDEX(Tasks!$A$3:$A$302,MATCH(SMALL(Engine!$A$2:$A$301,ROWS($A$7:$A190)),Engine!$A$2:$A$301,0))),"")</f>
        <v/>
      </c>
      <c r="B190" s="16">
        <f>IFERROR(IF(INDEX(Tasks!$B$3:$B$302,MATCH(SMALL(Engine!$A$2:$A$301,ROWS($A$7:$A190)),Engine!$A$2:$A$301,0))="","",INDEX(Tasks!$B$3:$B$302,MATCH(SMALL(Engine!$A$2:$A$301,ROWS($A$7:$A190)),Engine!$A$2:$A$301,0))),"")</f>
        <v/>
      </c>
      <c r="C190" s="16">
        <f>IFERROR(IF(INDEX(Tasks!$C$3:$C$302,MATCH(SMALL(Engine!$A$2:$A$301,ROWS($A$7:$A190)),Engine!$A$2:$A$301,0))="","",INDEX(Tasks!$C$3:$C$302,MATCH(SMALL(Engine!$A$2:$A$301,ROWS($A$7:$A190)),Engine!$A$2:$A$301,0))),"")</f>
        <v/>
      </c>
      <c r="D190" s="16">
        <f>IFERROR(IF(INDEX(Tasks!$D$3:$D$302,MATCH(SMALL(Engine!$A$2:$A$301,ROWS($A$7:$A190)),Engine!$A$2:$A$301,0))="","",INDEX(Tasks!$D$3:$D$302,MATCH(SMALL(Engine!$A$2:$A$301,ROWS($A$7:$A190)),Engine!$A$2:$A$301,0))),"")</f>
        <v/>
      </c>
      <c r="E190" s="17">
        <f>IFERROR(IF(INDEX(Tasks!$F$3:$F$302,MATCH(SMALL(Engine!$A$2:$A$301,ROWS($A$7:$A190)),Engine!$A$2:$A$301,0))="","",INDEX(Tasks!$F$3:$F$302,MATCH(SMALL(Engine!$A$2:$A$301,ROWS($A$7:$A190)),Engine!$A$2:$A$301,0))),"")</f>
        <v/>
      </c>
      <c r="F190" s="16">
        <f>IF($E190="","",IF($E190&lt;TODAY(),"Overdue",IF($E190=TODAY(),"Due today","Upcoming")))</f>
        <v/>
      </c>
    </row>
    <row r="191">
      <c r="A191" s="16">
        <f>IFERROR(IF(INDEX(Tasks!$A$3:$A$302,MATCH(SMALL(Engine!$A$2:$A$301,ROWS($A$7:$A191)),Engine!$A$2:$A$301,0))="","",INDEX(Tasks!$A$3:$A$302,MATCH(SMALL(Engine!$A$2:$A$301,ROWS($A$7:$A191)),Engine!$A$2:$A$301,0))),"")</f>
        <v/>
      </c>
      <c r="B191" s="16">
        <f>IFERROR(IF(INDEX(Tasks!$B$3:$B$302,MATCH(SMALL(Engine!$A$2:$A$301,ROWS($A$7:$A191)),Engine!$A$2:$A$301,0))="","",INDEX(Tasks!$B$3:$B$302,MATCH(SMALL(Engine!$A$2:$A$301,ROWS($A$7:$A191)),Engine!$A$2:$A$301,0))),"")</f>
        <v/>
      </c>
      <c r="C191" s="16">
        <f>IFERROR(IF(INDEX(Tasks!$C$3:$C$302,MATCH(SMALL(Engine!$A$2:$A$301,ROWS($A$7:$A191)),Engine!$A$2:$A$301,0))="","",INDEX(Tasks!$C$3:$C$302,MATCH(SMALL(Engine!$A$2:$A$301,ROWS($A$7:$A191)),Engine!$A$2:$A$301,0))),"")</f>
        <v/>
      </c>
      <c r="D191" s="16">
        <f>IFERROR(IF(INDEX(Tasks!$D$3:$D$302,MATCH(SMALL(Engine!$A$2:$A$301,ROWS($A$7:$A191)),Engine!$A$2:$A$301,0))="","",INDEX(Tasks!$D$3:$D$302,MATCH(SMALL(Engine!$A$2:$A$301,ROWS($A$7:$A191)),Engine!$A$2:$A$301,0))),"")</f>
        <v/>
      </c>
      <c r="E191" s="17">
        <f>IFERROR(IF(INDEX(Tasks!$F$3:$F$302,MATCH(SMALL(Engine!$A$2:$A$301,ROWS($A$7:$A191)),Engine!$A$2:$A$301,0))="","",INDEX(Tasks!$F$3:$F$302,MATCH(SMALL(Engine!$A$2:$A$301,ROWS($A$7:$A191)),Engine!$A$2:$A$301,0))),"")</f>
        <v/>
      </c>
      <c r="F191" s="16">
        <f>IF($E191="","",IF($E191&lt;TODAY(),"Overdue",IF($E191=TODAY(),"Due today","Upcoming")))</f>
        <v/>
      </c>
    </row>
    <row r="192">
      <c r="A192" s="16">
        <f>IFERROR(IF(INDEX(Tasks!$A$3:$A$302,MATCH(SMALL(Engine!$A$2:$A$301,ROWS($A$7:$A192)),Engine!$A$2:$A$301,0))="","",INDEX(Tasks!$A$3:$A$302,MATCH(SMALL(Engine!$A$2:$A$301,ROWS($A$7:$A192)),Engine!$A$2:$A$301,0))),"")</f>
        <v/>
      </c>
      <c r="B192" s="16">
        <f>IFERROR(IF(INDEX(Tasks!$B$3:$B$302,MATCH(SMALL(Engine!$A$2:$A$301,ROWS($A$7:$A192)),Engine!$A$2:$A$301,0))="","",INDEX(Tasks!$B$3:$B$302,MATCH(SMALL(Engine!$A$2:$A$301,ROWS($A$7:$A192)),Engine!$A$2:$A$301,0))),"")</f>
        <v/>
      </c>
      <c r="C192" s="16">
        <f>IFERROR(IF(INDEX(Tasks!$C$3:$C$302,MATCH(SMALL(Engine!$A$2:$A$301,ROWS($A$7:$A192)),Engine!$A$2:$A$301,0))="","",INDEX(Tasks!$C$3:$C$302,MATCH(SMALL(Engine!$A$2:$A$301,ROWS($A$7:$A192)),Engine!$A$2:$A$301,0))),"")</f>
        <v/>
      </c>
      <c r="D192" s="16">
        <f>IFERROR(IF(INDEX(Tasks!$D$3:$D$302,MATCH(SMALL(Engine!$A$2:$A$301,ROWS($A$7:$A192)),Engine!$A$2:$A$301,0))="","",INDEX(Tasks!$D$3:$D$302,MATCH(SMALL(Engine!$A$2:$A$301,ROWS($A$7:$A192)),Engine!$A$2:$A$301,0))),"")</f>
        <v/>
      </c>
      <c r="E192" s="17">
        <f>IFERROR(IF(INDEX(Tasks!$F$3:$F$302,MATCH(SMALL(Engine!$A$2:$A$301,ROWS($A$7:$A192)),Engine!$A$2:$A$301,0))="","",INDEX(Tasks!$F$3:$F$302,MATCH(SMALL(Engine!$A$2:$A$301,ROWS($A$7:$A192)),Engine!$A$2:$A$301,0))),"")</f>
        <v/>
      </c>
      <c r="F192" s="16">
        <f>IF($E192="","",IF($E192&lt;TODAY(),"Overdue",IF($E192=TODAY(),"Due today","Upcoming")))</f>
        <v/>
      </c>
    </row>
    <row r="193">
      <c r="A193" s="16">
        <f>IFERROR(IF(INDEX(Tasks!$A$3:$A$302,MATCH(SMALL(Engine!$A$2:$A$301,ROWS($A$7:$A193)),Engine!$A$2:$A$301,0))="","",INDEX(Tasks!$A$3:$A$302,MATCH(SMALL(Engine!$A$2:$A$301,ROWS($A$7:$A193)),Engine!$A$2:$A$301,0))),"")</f>
        <v/>
      </c>
      <c r="B193" s="16">
        <f>IFERROR(IF(INDEX(Tasks!$B$3:$B$302,MATCH(SMALL(Engine!$A$2:$A$301,ROWS($A$7:$A193)),Engine!$A$2:$A$301,0))="","",INDEX(Tasks!$B$3:$B$302,MATCH(SMALL(Engine!$A$2:$A$301,ROWS($A$7:$A193)),Engine!$A$2:$A$301,0))),"")</f>
        <v/>
      </c>
      <c r="C193" s="16">
        <f>IFERROR(IF(INDEX(Tasks!$C$3:$C$302,MATCH(SMALL(Engine!$A$2:$A$301,ROWS($A$7:$A193)),Engine!$A$2:$A$301,0))="","",INDEX(Tasks!$C$3:$C$302,MATCH(SMALL(Engine!$A$2:$A$301,ROWS($A$7:$A193)),Engine!$A$2:$A$301,0))),"")</f>
        <v/>
      </c>
      <c r="D193" s="16">
        <f>IFERROR(IF(INDEX(Tasks!$D$3:$D$302,MATCH(SMALL(Engine!$A$2:$A$301,ROWS($A$7:$A193)),Engine!$A$2:$A$301,0))="","",INDEX(Tasks!$D$3:$D$302,MATCH(SMALL(Engine!$A$2:$A$301,ROWS($A$7:$A193)),Engine!$A$2:$A$301,0))),"")</f>
        <v/>
      </c>
      <c r="E193" s="17">
        <f>IFERROR(IF(INDEX(Tasks!$F$3:$F$302,MATCH(SMALL(Engine!$A$2:$A$301,ROWS($A$7:$A193)),Engine!$A$2:$A$301,0))="","",INDEX(Tasks!$F$3:$F$302,MATCH(SMALL(Engine!$A$2:$A$301,ROWS($A$7:$A193)),Engine!$A$2:$A$301,0))),"")</f>
        <v/>
      </c>
      <c r="F193" s="16">
        <f>IF($E193="","",IF($E193&lt;TODAY(),"Overdue",IF($E193=TODAY(),"Due today","Upcoming")))</f>
        <v/>
      </c>
    </row>
    <row r="194">
      <c r="A194" s="16">
        <f>IFERROR(IF(INDEX(Tasks!$A$3:$A$302,MATCH(SMALL(Engine!$A$2:$A$301,ROWS($A$7:$A194)),Engine!$A$2:$A$301,0))="","",INDEX(Tasks!$A$3:$A$302,MATCH(SMALL(Engine!$A$2:$A$301,ROWS($A$7:$A194)),Engine!$A$2:$A$301,0))),"")</f>
        <v/>
      </c>
      <c r="B194" s="16">
        <f>IFERROR(IF(INDEX(Tasks!$B$3:$B$302,MATCH(SMALL(Engine!$A$2:$A$301,ROWS($A$7:$A194)),Engine!$A$2:$A$301,0))="","",INDEX(Tasks!$B$3:$B$302,MATCH(SMALL(Engine!$A$2:$A$301,ROWS($A$7:$A194)),Engine!$A$2:$A$301,0))),"")</f>
        <v/>
      </c>
      <c r="C194" s="16">
        <f>IFERROR(IF(INDEX(Tasks!$C$3:$C$302,MATCH(SMALL(Engine!$A$2:$A$301,ROWS($A$7:$A194)),Engine!$A$2:$A$301,0))="","",INDEX(Tasks!$C$3:$C$302,MATCH(SMALL(Engine!$A$2:$A$301,ROWS($A$7:$A194)),Engine!$A$2:$A$301,0))),"")</f>
        <v/>
      </c>
      <c r="D194" s="16">
        <f>IFERROR(IF(INDEX(Tasks!$D$3:$D$302,MATCH(SMALL(Engine!$A$2:$A$301,ROWS($A$7:$A194)),Engine!$A$2:$A$301,0))="","",INDEX(Tasks!$D$3:$D$302,MATCH(SMALL(Engine!$A$2:$A$301,ROWS($A$7:$A194)),Engine!$A$2:$A$301,0))),"")</f>
        <v/>
      </c>
      <c r="E194" s="17">
        <f>IFERROR(IF(INDEX(Tasks!$F$3:$F$302,MATCH(SMALL(Engine!$A$2:$A$301,ROWS($A$7:$A194)),Engine!$A$2:$A$301,0))="","",INDEX(Tasks!$F$3:$F$302,MATCH(SMALL(Engine!$A$2:$A$301,ROWS($A$7:$A194)),Engine!$A$2:$A$301,0))),"")</f>
        <v/>
      </c>
      <c r="F194" s="16">
        <f>IF($E194="","",IF($E194&lt;TODAY(),"Overdue",IF($E194=TODAY(),"Due today","Upcoming")))</f>
        <v/>
      </c>
    </row>
    <row r="195">
      <c r="A195" s="16">
        <f>IFERROR(IF(INDEX(Tasks!$A$3:$A$302,MATCH(SMALL(Engine!$A$2:$A$301,ROWS($A$7:$A195)),Engine!$A$2:$A$301,0))="","",INDEX(Tasks!$A$3:$A$302,MATCH(SMALL(Engine!$A$2:$A$301,ROWS($A$7:$A195)),Engine!$A$2:$A$301,0))),"")</f>
        <v/>
      </c>
      <c r="B195" s="16">
        <f>IFERROR(IF(INDEX(Tasks!$B$3:$B$302,MATCH(SMALL(Engine!$A$2:$A$301,ROWS($A$7:$A195)),Engine!$A$2:$A$301,0))="","",INDEX(Tasks!$B$3:$B$302,MATCH(SMALL(Engine!$A$2:$A$301,ROWS($A$7:$A195)),Engine!$A$2:$A$301,0))),"")</f>
        <v/>
      </c>
      <c r="C195" s="16">
        <f>IFERROR(IF(INDEX(Tasks!$C$3:$C$302,MATCH(SMALL(Engine!$A$2:$A$301,ROWS($A$7:$A195)),Engine!$A$2:$A$301,0))="","",INDEX(Tasks!$C$3:$C$302,MATCH(SMALL(Engine!$A$2:$A$301,ROWS($A$7:$A195)),Engine!$A$2:$A$301,0))),"")</f>
        <v/>
      </c>
      <c r="D195" s="16">
        <f>IFERROR(IF(INDEX(Tasks!$D$3:$D$302,MATCH(SMALL(Engine!$A$2:$A$301,ROWS($A$7:$A195)),Engine!$A$2:$A$301,0))="","",INDEX(Tasks!$D$3:$D$302,MATCH(SMALL(Engine!$A$2:$A$301,ROWS($A$7:$A195)),Engine!$A$2:$A$301,0))),"")</f>
        <v/>
      </c>
      <c r="E195" s="17">
        <f>IFERROR(IF(INDEX(Tasks!$F$3:$F$302,MATCH(SMALL(Engine!$A$2:$A$301,ROWS($A$7:$A195)),Engine!$A$2:$A$301,0))="","",INDEX(Tasks!$F$3:$F$302,MATCH(SMALL(Engine!$A$2:$A$301,ROWS($A$7:$A195)),Engine!$A$2:$A$301,0))),"")</f>
        <v/>
      </c>
      <c r="F195" s="16">
        <f>IF($E195="","",IF($E195&lt;TODAY(),"Overdue",IF($E195=TODAY(),"Due today","Upcoming")))</f>
        <v/>
      </c>
    </row>
    <row r="196">
      <c r="A196" s="16">
        <f>IFERROR(IF(INDEX(Tasks!$A$3:$A$302,MATCH(SMALL(Engine!$A$2:$A$301,ROWS($A$7:$A196)),Engine!$A$2:$A$301,0))="","",INDEX(Tasks!$A$3:$A$302,MATCH(SMALL(Engine!$A$2:$A$301,ROWS($A$7:$A196)),Engine!$A$2:$A$301,0))),"")</f>
        <v/>
      </c>
      <c r="B196" s="16">
        <f>IFERROR(IF(INDEX(Tasks!$B$3:$B$302,MATCH(SMALL(Engine!$A$2:$A$301,ROWS($A$7:$A196)),Engine!$A$2:$A$301,0))="","",INDEX(Tasks!$B$3:$B$302,MATCH(SMALL(Engine!$A$2:$A$301,ROWS($A$7:$A196)),Engine!$A$2:$A$301,0))),"")</f>
        <v/>
      </c>
      <c r="C196" s="16">
        <f>IFERROR(IF(INDEX(Tasks!$C$3:$C$302,MATCH(SMALL(Engine!$A$2:$A$301,ROWS($A$7:$A196)),Engine!$A$2:$A$301,0))="","",INDEX(Tasks!$C$3:$C$302,MATCH(SMALL(Engine!$A$2:$A$301,ROWS($A$7:$A196)),Engine!$A$2:$A$301,0))),"")</f>
        <v/>
      </c>
      <c r="D196" s="16">
        <f>IFERROR(IF(INDEX(Tasks!$D$3:$D$302,MATCH(SMALL(Engine!$A$2:$A$301,ROWS($A$7:$A196)),Engine!$A$2:$A$301,0))="","",INDEX(Tasks!$D$3:$D$302,MATCH(SMALL(Engine!$A$2:$A$301,ROWS($A$7:$A196)),Engine!$A$2:$A$301,0))),"")</f>
        <v/>
      </c>
      <c r="E196" s="17">
        <f>IFERROR(IF(INDEX(Tasks!$F$3:$F$302,MATCH(SMALL(Engine!$A$2:$A$301,ROWS($A$7:$A196)),Engine!$A$2:$A$301,0))="","",INDEX(Tasks!$F$3:$F$302,MATCH(SMALL(Engine!$A$2:$A$301,ROWS($A$7:$A196)),Engine!$A$2:$A$301,0))),"")</f>
        <v/>
      </c>
      <c r="F196" s="16">
        <f>IF($E196="","",IF($E196&lt;TODAY(),"Overdue",IF($E196=TODAY(),"Due today","Upcoming")))</f>
        <v/>
      </c>
    </row>
    <row r="197">
      <c r="A197" s="16">
        <f>IFERROR(IF(INDEX(Tasks!$A$3:$A$302,MATCH(SMALL(Engine!$A$2:$A$301,ROWS($A$7:$A197)),Engine!$A$2:$A$301,0))="","",INDEX(Tasks!$A$3:$A$302,MATCH(SMALL(Engine!$A$2:$A$301,ROWS($A$7:$A197)),Engine!$A$2:$A$301,0))),"")</f>
        <v/>
      </c>
      <c r="B197" s="16">
        <f>IFERROR(IF(INDEX(Tasks!$B$3:$B$302,MATCH(SMALL(Engine!$A$2:$A$301,ROWS($A$7:$A197)),Engine!$A$2:$A$301,0))="","",INDEX(Tasks!$B$3:$B$302,MATCH(SMALL(Engine!$A$2:$A$301,ROWS($A$7:$A197)),Engine!$A$2:$A$301,0))),"")</f>
        <v/>
      </c>
      <c r="C197" s="16">
        <f>IFERROR(IF(INDEX(Tasks!$C$3:$C$302,MATCH(SMALL(Engine!$A$2:$A$301,ROWS($A$7:$A197)),Engine!$A$2:$A$301,0))="","",INDEX(Tasks!$C$3:$C$302,MATCH(SMALL(Engine!$A$2:$A$301,ROWS($A$7:$A197)),Engine!$A$2:$A$301,0))),"")</f>
        <v/>
      </c>
      <c r="D197" s="16">
        <f>IFERROR(IF(INDEX(Tasks!$D$3:$D$302,MATCH(SMALL(Engine!$A$2:$A$301,ROWS($A$7:$A197)),Engine!$A$2:$A$301,0))="","",INDEX(Tasks!$D$3:$D$302,MATCH(SMALL(Engine!$A$2:$A$301,ROWS($A$7:$A197)),Engine!$A$2:$A$301,0))),"")</f>
        <v/>
      </c>
      <c r="E197" s="17">
        <f>IFERROR(IF(INDEX(Tasks!$F$3:$F$302,MATCH(SMALL(Engine!$A$2:$A$301,ROWS($A$7:$A197)),Engine!$A$2:$A$301,0))="","",INDEX(Tasks!$F$3:$F$302,MATCH(SMALL(Engine!$A$2:$A$301,ROWS($A$7:$A197)),Engine!$A$2:$A$301,0))),"")</f>
        <v/>
      </c>
      <c r="F197" s="16">
        <f>IF($E197="","",IF($E197&lt;TODAY(),"Overdue",IF($E197=TODAY(),"Due today","Upcoming")))</f>
        <v/>
      </c>
    </row>
    <row r="198">
      <c r="A198" s="16">
        <f>IFERROR(IF(INDEX(Tasks!$A$3:$A$302,MATCH(SMALL(Engine!$A$2:$A$301,ROWS($A$7:$A198)),Engine!$A$2:$A$301,0))="","",INDEX(Tasks!$A$3:$A$302,MATCH(SMALL(Engine!$A$2:$A$301,ROWS($A$7:$A198)),Engine!$A$2:$A$301,0))),"")</f>
        <v/>
      </c>
      <c r="B198" s="16">
        <f>IFERROR(IF(INDEX(Tasks!$B$3:$B$302,MATCH(SMALL(Engine!$A$2:$A$301,ROWS($A$7:$A198)),Engine!$A$2:$A$301,0))="","",INDEX(Tasks!$B$3:$B$302,MATCH(SMALL(Engine!$A$2:$A$301,ROWS($A$7:$A198)),Engine!$A$2:$A$301,0))),"")</f>
        <v/>
      </c>
      <c r="C198" s="16">
        <f>IFERROR(IF(INDEX(Tasks!$C$3:$C$302,MATCH(SMALL(Engine!$A$2:$A$301,ROWS($A$7:$A198)),Engine!$A$2:$A$301,0))="","",INDEX(Tasks!$C$3:$C$302,MATCH(SMALL(Engine!$A$2:$A$301,ROWS($A$7:$A198)),Engine!$A$2:$A$301,0))),"")</f>
        <v/>
      </c>
      <c r="D198" s="16">
        <f>IFERROR(IF(INDEX(Tasks!$D$3:$D$302,MATCH(SMALL(Engine!$A$2:$A$301,ROWS($A$7:$A198)),Engine!$A$2:$A$301,0))="","",INDEX(Tasks!$D$3:$D$302,MATCH(SMALL(Engine!$A$2:$A$301,ROWS($A$7:$A198)),Engine!$A$2:$A$301,0))),"")</f>
        <v/>
      </c>
      <c r="E198" s="17">
        <f>IFERROR(IF(INDEX(Tasks!$F$3:$F$302,MATCH(SMALL(Engine!$A$2:$A$301,ROWS($A$7:$A198)),Engine!$A$2:$A$301,0))="","",INDEX(Tasks!$F$3:$F$302,MATCH(SMALL(Engine!$A$2:$A$301,ROWS($A$7:$A198)),Engine!$A$2:$A$301,0))),"")</f>
        <v/>
      </c>
      <c r="F198" s="16">
        <f>IF($E198="","",IF($E198&lt;TODAY(),"Overdue",IF($E198=TODAY(),"Due today","Upcoming")))</f>
        <v/>
      </c>
    </row>
    <row r="199">
      <c r="A199" s="16">
        <f>IFERROR(IF(INDEX(Tasks!$A$3:$A$302,MATCH(SMALL(Engine!$A$2:$A$301,ROWS($A$7:$A199)),Engine!$A$2:$A$301,0))="","",INDEX(Tasks!$A$3:$A$302,MATCH(SMALL(Engine!$A$2:$A$301,ROWS($A$7:$A199)),Engine!$A$2:$A$301,0))),"")</f>
        <v/>
      </c>
      <c r="B199" s="16">
        <f>IFERROR(IF(INDEX(Tasks!$B$3:$B$302,MATCH(SMALL(Engine!$A$2:$A$301,ROWS($A$7:$A199)),Engine!$A$2:$A$301,0))="","",INDEX(Tasks!$B$3:$B$302,MATCH(SMALL(Engine!$A$2:$A$301,ROWS($A$7:$A199)),Engine!$A$2:$A$301,0))),"")</f>
        <v/>
      </c>
      <c r="C199" s="16">
        <f>IFERROR(IF(INDEX(Tasks!$C$3:$C$302,MATCH(SMALL(Engine!$A$2:$A$301,ROWS($A$7:$A199)),Engine!$A$2:$A$301,0))="","",INDEX(Tasks!$C$3:$C$302,MATCH(SMALL(Engine!$A$2:$A$301,ROWS($A$7:$A199)),Engine!$A$2:$A$301,0))),"")</f>
        <v/>
      </c>
      <c r="D199" s="16">
        <f>IFERROR(IF(INDEX(Tasks!$D$3:$D$302,MATCH(SMALL(Engine!$A$2:$A$301,ROWS($A$7:$A199)),Engine!$A$2:$A$301,0))="","",INDEX(Tasks!$D$3:$D$302,MATCH(SMALL(Engine!$A$2:$A$301,ROWS($A$7:$A199)),Engine!$A$2:$A$301,0))),"")</f>
        <v/>
      </c>
      <c r="E199" s="17">
        <f>IFERROR(IF(INDEX(Tasks!$F$3:$F$302,MATCH(SMALL(Engine!$A$2:$A$301,ROWS($A$7:$A199)),Engine!$A$2:$A$301,0))="","",INDEX(Tasks!$F$3:$F$302,MATCH(SMALL(Engine!$A$2:$A$301,ROWS($A$7:$A199)),Engine!$A$2:$A$301,0))),"")</f>
        <v/>
      </c>
      <c r="F199" s="16">
        <f>IF($E199="","",IF($E199&lt;TODAY(),"Overdue",IF($E199=TODAY(),"Due today","Upcoming")))</f>
        <v/>
      </c>
    </row>
    <row r="200">
      <c r="A200" s="16">
        <f>IFERROR(IF(INDEX(Tasks!$A$3:$A$302,MATCH(SMALL(Engine!$A$2:$A$301,ROWS($A$7:$A200)),Engine!$A$2:$A$301,0))="","",INDEX(Tasks!$A$3:$A$302,MATCH(SMALL(Engine!$A$2:$A$301,ROWS($A$7:$A200)),Engine!$A$2:$A$301,0))),"")</f>
        <v/>
      </c>
      <c r="B200" s="16">
        <f>IFERROR(IF(INDEX(Tasks!$B$3:$B$302,MATCH(SMALL(Engine!$A$2:$A$301,ROWS($A$7:$A200)),Engine!$A$2:$A$301,0))="","",INDEX(Tasks!$B$3:$B$302,MATCH(SMALL(Engine!$A$2:$A$301,ROWS($A$7:$A200)),Engine!$A$2:$A$301,0))),"")</f>
        <v/>
      </c>
      <c r="C200" s="16">
        <f>IFERROR(IF(INDEX(Tasks!$C$3:$C$302,MATCH(SMALL(Engine!$A$2:$A$301,ROWS($A$7:$A200)),Engine!$A$2:$A$301,0))="","",INDEX(Tasks!$C$3:$C$302,MATCH(SMALL(Engine!$A$2:$A$301,ROWS($A$7:$A200)),Engine!$A$2:$A$301,0))),"")</f>
        <v/>
      </c>
      <c r="D200" s="16">
        <f>IFERROR(IF(INDEX(Tasks!$D$3:$D$302,MATCH(SMALL(Engine!$A$2:$A$301,ROWS($A$7:$A200)),Engine!$A$2:$A$301,0))="","",INDEX(Tasks!$D$3:$D$302,MATCH(SMALL(Engine!$A$2:$A$301,ROWS($A$7:$A200)),Engine!$A$2:$A$301,0))),"")</f>
        <v/>
      </c>
      <c r="E200" s="17">
        <f>IFERROR(IF(INDEX(Tasks!$F$3:$F$302,MATCH(SMALL(Engine!$A$2:$A$301,ROWS($A$7:$A200)),Engine!$A$2:$A$301,0))="","",INDEX(Tasks!$F$3:$F$302,MATCH(SMALL(Engine!$A$2:$A$301,ROWS($A$7:$A200)),Engine!$A$2:$A$301,0))),"")</f>
        <v/>
      </c>
      <c r="F200" s="16">
        <f>IF($E200="","",IF($E200&lt;TODAY(),"Overdue",IF($E200=TODAY(),"Due today","Upcoming")))</f>
        <v/>
      </c>
    </row>
    <row r="201">
      <c r="A201" s="16">
        <f>IFERROR(IF(INDEX(Tasks!$A$3:$A$302,MATCH(SMALL(Engine!$A$2:$A$301,ROWS($A$7:$A201)),Engine!$A$2:$A$301,0))="","",INDEX(Tasks!$A$3:$A$302,MATCH(SMALL(Engine!$A$2:$A$301,ROWS($A$7:$A201)),Engine!$A$2:$A$301,0))),"")</f>
        <v/>
      </c>
      <c r="B201" s="16">
        <f>IFERROR(IF(INDEX(Tasks!$B$3:$B$302,MATCH(SMALL(Engine!$A$2:$A$301,ROWS($A$7:$A201)),Engine!$A$2:$A$301,0))="","",INDEX(Tasks!$B$3:$B$302,MATCH(SMALL(Engine!$A$2:$A$301,ROWS($A$7:$A201)),Engine!$A$2:$A$301,0))),"")</f>
        <v/>
      </c>
      <c r="C201" s="16">
        <f>IFERROR(IF(INDEX(Tasks!$C$3:$C$302,MATCH(SMALL(Engine!$A$2:$A$301,ROWS($A$7:$A201)),Engine!$A$2:$A$301,0))="","",INDEX(Tasks!$C$3:$C$302,MATCH(SMALL(Engine!$A$2:$A$301,ROWS($A$7:$A201)),Engine!$A$2:$A$301,0))),"")</f>
        <v/>
      </c>
      <c r="D201" s="16">
        <f>IFERROR(IF(INDEX(Tasks!$D$3:$D$302,MATCH(SMALL(Engine!$A$2:$A$301,ROWS($A$7:$A201)),Engine!$A$2:$A$301,0))="","",INDEX(Tasks!$D$3:$D$302,MATCH(SMALL(Engine!$A$2:$A$301,ROWS($A$7:$A201)),Engine!$A$2:$A$301,0))),"")</f>
        <v/>
      </c>
      <c r="E201" s="17">
        <f>IFERROR(IF(INDEX(Tasks!$F$3:$F$302,MATCH(SMALL(Engine!$A$2:$A$301,ROWS($A$7:$A201)),Engine!$A$2:$A$301,0))="","",INDEX(Tasks!$F$3:$F$302,MATCH(SMALL(Engine!$A$2:$A$301,ROWS($A$7:$A201)),Engine!$A$2:$A$301,0))),"")</f>
        <v/>
      </c>
      <c r="F201" s="16">
        <f>IF($E201="","",IF($E201&lt;TODAY(),"Overdue",IF($E201=TODAY(),"Due today","Upcoming")))</f>
        <v/>
      </c>
    </row>
    <row r="202">
      <c r="A202" s="16">
        <f>IFERROR(IF(INDEX(Tasks!$A$3:$A$302,MATCH(SMALL(Engine!$A$2:$A$301,ROWS($A$7:$A202)),Engine!$A$2:$A$301,0))="","",INDEX(Tasks!$A$3:$A$302,MATCH(SMALL(Engine!$A$2:$A$301,ROWS($A$7:$A202)),Engine!$A$2:$A$301,0))),"")</f>
        <v/>
      </c>
      <c r="B202" s="16">
        <f>IFERROR(IF(INDEX(Tasks!$B$3:$B$302,MATCH(SMALL(Engine!$A$2:$A$301,ROWS($A$7:$A202)),Engine!$A$2:$A$301,0))="","",INDEX(Tasks!$B$3:$B$302,MATCH(SMALL(Engine!$A$2:$A$301,ROWS($A$7:$A202)),Engine!$A$2:$A$301,0))),"")</f>
        <v/>
      </c>
      <c r="C202" s="16">
        <f>IFERROR(IF(INDEX(Tasks!$C$3:$C$302,MATCH(SMALL(Engine!$A$2:$A$301,ROWS($A$7:$A202)),Engine!$A$2:$A$301,0))="","",INDEX(Tasks!$C$3:$C$302,MATCH(SMALL(Engine!$A$2:$A$301,ROWS($A$7:$A202)),Engine!$A$2:$A$301,0))),"")</f>
        <v/>
      </c>
      <c r="D202" s="16">
        <f>IFERROR(IF(INDEX(Tasks!$D$3:$D$302,MATCH(SMALL(Engine!$A$2:$A$301,ROWS($A$7:$A202)),Engine!$A$2:$A$301,0))="","",INDEX(Tasks!$D$3:$D$302,MATCH(SMALL(Engine!$A$2:$A$301,ROWS($A$7:$A202)),Engine!$A$2:$A$301,0))),"")</f>
        <v/>
      </c>
      <c r="E202" s="17">
        <f>IFERROR(IF(INDEX(Tasks!$F$3:$F$302,MATCH(SMALL(Engine!$A$2:$A$301,ROWS($A$7:$A202)),Engine!$A$2:$A$301,0))="","",INDEX(Tasks!$F$3:$F$302,MATCH(SMALL(Engine!$A$2:$A$301,ROWS($A$7:$A202)),Engine!$A$2:$A$301,0))),"")</f>
        <v/>
      </c>
      <c r="F202" s="16">
        <f>IF($E202="","",IF($E202&lt;TODAY(),"Overdue",IF($E202=TODAY(),"Due today","Upcoming")))</f>
        <v/>
      </c>
    </row>
    <row r="203">
      <c r="A203" s="16">
        <f>IFERROR(IF(INDEX(Tasks!$A$3:$A$302,MATCH(SMALL(Engine!$A$2:$A$301,ROWS($A$7:$A203)),Engine!$A$2:$A$301,0))="","",INDEX(Tasks!$A$3:$A$302,MATCH(SMALL(Engine!$A$2:$A$301,ROWS($A$7:$A203)),Engine!$A$2:$A$301,0))),"")</f>
        <v/>
      </c>
      <c r="B203" s="16">
        <f>IFERROR(IF(INDEX(Tasks!$B$3:$B$302,MATCH(SMALL(Engine!$A$2:$A$301,ROWS($A$7:$A203)),Engine!$A$2:$A$301,0))="","",INDEX(Tasks!$B$3:$B$302,MATCH(SMALL(Engine!$A$2:$A$301,ROWS($A$7:$A203)),Engine!$A$2:$A$301,0))),"")</f>
        <v/>
      </c>
      <c r="C203" s="16">
        <f>IFERROR(IF(INDEX(Tasks!$C$3:$C$302,MATCH(SMALL(Engine!$A$2:$A$301,ROWS($A$7:$A203)),Engine!$A$2:$A$301,0))="","",INDEX(Tasks!$C$3:$C$302,MATCH(SMALL(Engine!$A$2:$A$301,ROWS($A$7:$A203)),Engine!$A$2:$A$301,0))),"")</f>
        <v/>
      </c>
      <c r="D203" s="16">
        <f>IFERROR(IF(INDEX(Tasks!$D$3:$D$302,MATCH(SMALL(Engine!$A$2:$A$301,ROWS($A$7:$A203)),Engine!$A$2:$A$301,0))="","",INDEX(Tasks!$D$3:$D$302,MATCH(SMALL(Engine!$A$2:$A$301,ROWS($A$7:$A203)),Engine!$A$2:$A$301,0))),"")</f>
        <v/>
      </c>
      <c r="E203" s="17">
        <f>IFERROR(IF(INDEX(Tasks!$F$3:$F$302,MATCH(SMALL(Engine!$A$2:$A$301,ROWS($A$7:$A203)),Engine!$A$2:$A$301,0))="","",INDEX(Tasks!$F$3:$F$302,MATCH(SMALL(Engine!$A$2:$A$301,ROWS($A$7:$A203)),Engine!$A$2:$A$301,0))),"")</f>
        <v/>
      </c>
      <c r="F203" s="16">
        <f>IF($E203="","",IF($E203&lt;TODAY(),"Overdue",IF($E203=TODAY(),"Due today","Upcoming")))</f>
        <v/>
      </c>
    </row>
    <row r="204">
      <c r="A204" s="16">
        <f>IFERROR(IF(INDEX(Tasks!$A$3:$A$302,MATCH(SMALL(Engine!$A$2:$A$301,ROWS($A$7:$A204)),Engine!$A$2:$A$301,0))="","",INDEX(Tasks!$A$3:$A$302,MATCH(SMALL(Engine!$A$2:$A$301,ROWS($A$7:$A204)),Engine!$A$2:$A$301,0))),"")</f>
        <v/>
      </c>
      <c r="B204" s="16">
        <f>IFERROR(IF(INDEX(Tasks!$B$3:$B$302,MATCH(SMALL(Engine!$A$2:$A$301,ROWS($A$7:$A204)),Engine!$A$2:$A$301,0))="","",INDEX(Tasks!$B$3:$B$302,MATCH(SMALL(Engine!$A$2:$A$301,ROWS($A$7:$A204)),Engine!$A$2:$A$301,0))),"")</f>
        <v/>
      </c>
      <c r="C204" s="16">
        <f>IFERROR(IF(INDEX(Tasks!$C$3:$C$302,MATCH(SMALL(Engine!$A$2:$A$301,ROWS($A$7:$A204)),Engine!$A$2:$A$301,0))="","",INDEX(Tasks!$C$3:$C$302,MATCH(SMALL(Engine!$A$2:$A$301,ROWS($A$7:$A204)),Engine!$A$2:$A$301,0))),"")</f>
        <v/>
      </c>
      <c r="D204" s="16">
        <f>IFERROR(IF(INDEX(Tasks!$D$3:$D$302,MATCH(SMALL(Engine!$A$2:$A$301,ROWS($A$7:$A204)),Engine!$A$2:$A$301,0))="","",INDEX(Tasks!$D$3:$D$302,MATCH(SMALL(Engine!$A$2:$A$301,ROWS($A$7:$A204)),Engine!$A$2:$A$301,0))),"")</f>
        <v/>
      </c>
      <c r="E204" s="17">
        <f>IFERROR(IF(INDEX(Tasks!$F$3:$F$302,MATCH(SMALL(Engine!$A$2:$A$301,ROWS($A$7:$A204)),Engine!$A$2:$A$301,0))="","",INDEX(Tasks!$F$3:$F$302,MATCH(SMALL(Engine!$A$2:$A$301,ROWS($A$7:$A204)),Engine!$A$2:$A$301,0))),"")</f>
        <v/>
      </c>
      <c r="F204" s="16">
        <f>IF($E204="","",IF($E204&lt;TODAY(),"Overdue",IF($E204=TODAY(),"Due today","Upcoming")))</f>
        <v/>
      </c>
    </row>
    <row r="205">
      <c r="A205" s="16">
        <f>IFERROR(IF(INDEX(Tasks!$A$3:$A$302,MATCH(SMALL(Engine!$A$2:$A$301,ROWS($A$7:$A205)),Engine!$A$2:$A$301,0))="","",INDEX(Tasks!$A$3:$A$302,MATCH(SMALL(Engine!$A$2:$A$301,ROWS($A$7:$A205)),Engine!$A$2:$A$301,0))),"")</f>
        <v/>
      </c>
      <c r="B205" s="16">
        <f>IFERROR(IF(INDEX(Tasks!$B$3:$B$302,MATCH(SMALL(Engine!$A$2:$A$301,ROWS($A$7:$A205)),Engine!$A$2:$A$301,0))="","",INDEX(Tasks!$B$3:$B$302,MATCH(SMALL(Engine!$A$2:$A$301,ROWS($A$7:$A205)),Engine!$A$2:$A$301,0))),"")</f>
        <v/>
      </c>
      <c r="C205" s="16">
        <f>IFERROR(IF(INDEX(Tasks!$C$3:$C$302,MATCH(SMALL(Engine!$A$2:$A$301,ROWS($A$7:$A205)),Engine!$A$2:$A$301,0))="","",INDEX(Tasks!$C$3:$C$302,MATCH(SMALL(Engine!$A$2:$A$301,ROWS($A$7:$A205)),Engine!$A$2:$A$301,0))),"")</f>
        <v/>
      </c>
      <c r="D205" s="16">
        <f>IFERROR(IF(INDEX(Tasks!$D$3:$D$302,MATCH(SMALL(Engine!$A$2:$A$301,ROWS($A$7:$A205)),Engine!$A$2:$A$301,0))="","",INDEX(Tasks!$D$3:$D$302,MATCH(SMALL(Engine!$A$2:$A$301,ROWS($A$7:$A205)),Engine!$A$2:$A$301,0))),"")</f>
        <v/>
      </c>
      <c r="E205" s="17">
        <f>IFERROR(IF(INDEX(Tasks!$F$3:$F$302,MATCH(SMALL(Engine!$A$2:$A$301,ROWS($A$7:$A205)),Engine!$A$2:$A$301,0))="","",INDEX(Tasks!$F$3:$F$302,MATCH(SMALL(Engine!$A$2:$A$301,ROWS($A$7:$A205)),Engine!$A$2:$A$301,0))),"")</f>
        <v/>
      </c>
      <c r="F205" s="16">
        <f>IF($E205="","",IF($E205&lt;TODAY(),"Overdue",IF($E205=TODAY(),"Due today","Upcoming")))</f>
        <v/>
      </c>
    </row>
    <row r="206">
      <c r="A206" s="16">
        <f>IFERROR(IF(INDEX(Tasks!$A$3:$A$302,MATCH(SMALL(Engine!$A$2:$A$301,ROWS($A$7:$A206)),Engine!$A$2:$A$301,0))="","",INDEX(Tasks!$A$3:$A$302,MATCH(SMALL(Engine!$A$2:$A$301,ROWS($A$7:$A206)),Engine!$A$2:$A$301,0))),"")</f>
        <v/>
      </c>
      <c r="B206" s="16">
        <f>IFERROR(IF(INDEX(Tasks!$B$3:$B$302,MATCH(SMALL(Engine!$A$2:$A$301,ROWS($A$7:$A206)),Engine!$A$2:$A$301,0))="","",INDEX(Tasks!$B$3:$B$302,MATCH(SMALL(Engine!$A$2:$A$301,ROWS($A$7:$A206)),Engine!$A$2:$A$301,0))),"")</f>
        <v/>
      </c>
      <c r="C206" s="16">
        <f>IFERROR(IF(INDEX(Tasks!$C$3:$C$302,MATCH(SMALL(Engine!$A$2:$A$301,ROWS($A$7:$A206)),Engine!$A$2:$A$301,0))="","",INDEX(Tasks!$C$3:$C$302,MATCH(SMALL(Engine!$A$2:$A$301,ROWS($A$7:$A206)),Engine!$A$2:$A$301,0))),"")</f>
        <v/>
      </c>
      <c r="D206" s="16">
        <f>IFERROR(IF(INDEX(Tasks!$D$3:$D$302,MATCH(SMALL(Engine!$A$2:$A$301,ROWS($A$7:$A206)),Engine!$A$2:$A$301,0))="","",INDEX(Tasks!$D$3:$D$302,MATCH(SMALL(Engine!$A$2:$A$301,ROWS($A$7:$A206)),Engine!$A$2:$A$301,0))),"")</f>
        <v/>
      </c>
      <c r="E206" s="17">
        <f>IFERROR(IF(INDEX(Tasks!$F$3:$F$302,MATCH(SMALL(Engine!$A$2:$A$301,ROWS($A$7:$A206)),Engine!$A$2:$A$301,0))="","",INDEX(Tasks!$F$3:$F$302,MATCH(SMALL(Engine!$A$2:$A$301,ROWS($A$7:$A206)),Engine!$A$2:$A$301,0))),"")</f>
        <v/>
      </c>
      <c r="F206" s="16">
        <f>IF($E206="","",IF($E206&lt;TODAY(),"Overdue",IF($E206=TODAY(),"Due today","Upcoming")))</f>
        <v/>
      </c>
    </row>
    <row r="207">
      <c r="A207" s="16">
        <f>IFERROR(IF(INDEX(Tasks!$A$3:$A$302,MATCH(SMALL(Engine!$A$2:$A$301,ROWS($A$7:$A207)),Engine!$A$2:$A$301,0))="","",INDEX(Tasks!$A$3:$A$302,MATCH(SMALL(Engine!$A$2:$A$301,ROWS($A$7:$A207)),Engine!$A$2:$A$301,0))),"")</f>
        <v/>
      </c>
      <c r="B207" s="16">
        <f>IFERROR(IF(INDEX(Tasks!$B$3:$B$302,MATCH(SMALL(Engine!$A$2:$A$301,ROWS($A$7:$A207)),Engine!$A$2:$A$301,0))="","",INDEX(Tasks!$B$3:$B$302,MATCH(SMALL(Engine!$A$2:$A$301,ROWS($A$7:$A207)),Engine!$A$2:$A$301,0))),"")</f>
        <v/>
      </c>
      <c r="C207" s="16">
        <f>IFERROR(IF(INDEX(Tasks!$C$3:$C$302,MATCH(SMALL(Engine!$A$2:$A$301,ROWS($A$7:$A207)),Engine!$A$2:$A$301,0))="","",INDEX(Tasks!$C$3:$C$302,MATCH(SMALL(Engine!$A$2:$A$301,ROWS($A$7:$A207)),Engine!$A$2:$A$301,0))),"")</f>
        <v/>
      </c>
      <c r="D207" s="16">
        <f>IFERROR(IF(INDEX(Tasks!$D$3:$D$302,MATCH(SMALL(Engine!$A$2:$A$301,ROWS($A$7:$A207)),Engine!$A$2:$A$301,0))="","",INDEX(Tasks!$D$3:$D$302,MATCH(SMALL(Engine!$A$2:$A$301,ROWS($A$7:$A207)),Engine!$A$2:$A$301,0))),"")</f>
        <v/>
      </c>
      <c r="E207" s="17">
        <f>IFERROR(IF(INDEX(Tasks!$F$3:$F$302,MATCH(SMALL(Engine!$A$2:$A$301,ROWS($A$7:$A207)),Engine!$A$2:$A$301,0))="","",INDEX(Tasks!$F$3:$F$302,MATCH(SMALL(Engine!$A$2:$A$301,ROWS($A$7:$A207)),Engine!$A$2:$A$301,0))),"")</f>
        <v/>
      </c>
      <c r="F207" s="16">
        <f>IF($E207="","",IF($E207&lt;TODAY(),"Overdue",IF($E207=TODAY(),"Due today","Upcoming")))</f>
        <v/>
      </c>
    </row>
    <row r="208">
      <c r="A208" s="16">
        <f>IFERROR(IF(INDEX(Tasks!$A$3:$A$302,MATCH(SMALL(Engine!$A$2:$A$301,ROWS($A$7:$A208)),Engine!$A$2:$A$301,0))="","",INDEX(Tasks!$A$3:$A$302,MATCH(SMALL(Engine!$A$2:$A$301,ROWS($A$7:$A208)),Engine!$A$2:$A$301,0))),"")</f>
        <v/>
      </c>
      <c r="B208" s="16">
        <f>IFERROR(IF(INDEX(Tasks!$B$3:$B$302,MATCH(SMALL(Engine!$A$2:$A$301,ROWS($A$7:$A208)),Engine!$A$2:$A$301,0))="","",INDEX(Tasks!$B$3:$B$302,MATCH(SMALL(Engine!$A$2:$A$301,ROWS($A$7:$A208)),Engine!$A$2:$A$301,0))),"")</f>
        <v/>
      </c>
      <c r="C208" s="16">
        <f>IFERROR(IF(INDEX(Tasks!$C$3:$C$302,MATCH(SMALL(Engine!$A$2:$A$301,ROWS($A$7:$A208)),Engine!$A$2:$A$301,0))="","",INDEX(Tasks!$C$3:$C$302,MATCH(SMALL(Engine!$A$2:$A$301,ROWS($A$7:$A208)),Engine!$A$2:$A$301,0))),"")</f>
        <v/>
      </c>
      <c r="D208" s="16">
        <f>IFERROR(IF(INDEX(Tasks!$D$3:$D$302,MATCH(SMALL(Engine!$A$2:$A$301,ROWS($A$7:$A208)),Engine!$A$2:$A$301,0))="","",INDEX(Tasks!$D$3:$D$302,MATCH(SMALL(Engine!$A$2:$A$301,ROWS($A$7:$A208)),Engine!$A$2:$A$301,0))),"")</f>
        <v/>
      </c>
      <c r="E208" s="17">
        <f>IFERROR(IF(INDEX(Tasks!$F$3:$F$302,MATCH(SMALL(Engine!$A$2:$A$301,ROWS($A$7:$A208)),Engine!$A$2:$A$301,0))="","",INDEX(Tasks!$F$3:$F$302,MATCH(SMALL(Engine!$A$2:$A$301,ROWS($A$7:$A208)),Engine!$A$2:$A$301,0))),"")</f>
        <v/>
      </c>
      <c r="F208" s="16">
        <f>IF($E208="","",IF($E208&lt;TODAY(),"Overdue",IF($E208=TODAY(),"Due today","Upcoming")))</f>
        <v/>
      </c>
    </row>
    <row r="209">
      <c r="A209" s="16">
        <f>IFERROR(IF(INDEX(Tasks!$A$3:$A$302,MATCH(SMALL(Engine!$A$2:$A$301,ROWS($A$7:$A209)),Engine!$A$2:$A$301,0))="","",INDEX(Tasks!$A$3:$A$302,MATCH(SMALL(Engine!$A$2:$A$301,ROWS($A$7:$A209)),Engine!$A$2:$A$301,0))),"")</f>
        <v/>
      </c>
      <c r="B209" s="16">
        <f>IFERROR(IF(INDEX(Tasks!$B$3:$B$302,MATCH(SMALL(Engine!$A$2:$A$301,ROWS($A$7:$A209)),Engine!$A$2:$A$301,0))="","",INDEX(Tasks!$B$3:$B$302,MATCH(SMALL(Engine!$A$2:$A$301,ROWS($A$7:$A209)),Engine!$A$2:$A$301,0))),"")</f>
        <v/>
      </c>
      <c r="C209" s="16">
        <f>IFERROR(IF(INDEX(Tasks!$C$3:$C$302,MATCH(SMALL(Engine!$A$2:$A$301,ROWS($A$7:$A209)),Engine!$A$2:$A$301,0))="","",INDEX(Tasks!$C$3:$C$302,MATCH(SMALL(Engine!$A$2:$A$301,ROWS($A$7:$A209)),Engine!$A$2:$A$301,0))),"")</f>
        <v/>
      </c>
      <c r="D209" s="16">
        <f>IFERROR(IF(INDEX(Tasks!$D$3:$D$302,MATCH(SMALL(Engine!$A$2:$A$301,ROWS($A$7:$A209)),Engine!$A$2:$A$301,0))="","",INDEX(Tasks!$D$3:$D$302,MATCH(SMALL(Engine!$A$2:$A$301,ROWS($A$7:$A209)),Engine!$A$2:$A$301,0))),"")</f>
        <v/>
      </c>
      <c r="E209" s="17">
        <f>IFERROR(IF(INDEX(Tasks!$F$3:$F$302,MATCH(SMALL(Engine!$A$2:$A$301,ROWS($A$7:$A209)),Engine!$A$2:$A$301,0))="","",INDEX(Tasks!$F$3:$F$302,MATCH(SMALL(Engine!$A$2:$A$301,ROWS($A$7:$A209)),Engine!$A$2:$A$301,0))),"")</f>
        <v/>
      </c>
      <c r="F209" s="16">
        <f>IF($E209="","",IF($E209&lt;TODAY(),"Overdue",IF($E209=TODAY(),"Due today","Upcoming")))</f>
        <v/>
      </c>
    </row>
    <row r="210">
      <c r="A210" s="16">
        <f>IFERROR(IF(INDEX(Tasks!$A$3:$A$302,MATCH(SMALL(Engine!$A$2:$A$301,ROWS($A$7:$A210)),Engine!$A$2:$A$301,0))="","",INDEX(Tasks!$A$3:$A$302,MATCH(SMALL(Engine!$A$2:$A$301,ROWS($A$7:$A210)),Engine!$A$2:$A$301,0))),"")</f>
        <v/>
      </c>
      <c r="B210" s="16">
        <f>IFERROR(IF(INDEX(Tasks!$B$3:$B$302,MATCH(SMALL(Engine!$A$2:$A$301,ROWS($A$7:$A210)),Engine!$A$2:$A$301,0))="","",INDEX(Tasks!$B$3:$B$302,MATCH(SMALL(Engine!$A$2:$A$301,ROWS($A$7:$A210)),Engine!$A$2:$A$301,0))),"")</f>
        <v/>
      </c>
      <c r="C210" s="16">
        <f>IFERROR(IF(INDEX(Tasks!$C$3:$C$302,MATCH(SMALL(Engine!$A$2:$A$301,ROWS($A$7:$A210)),Engine!$A$2:$A$301,0))="","",INDEX(Tasks!$C$3:$C$302,MATCH(SMALL(Engine!$A$2:$A$301,ROWS($A$7:$A210)),Engine!$A$2:$A$301,0))),"")</f>
        <v/>
      </c>
      <c r="D210" s="16">
        <f>IFERROR(IF(INDEX(Tasks!$D$3:$D$302,MATCH(SMALL(Engine!$A$2:$A$301,ROWS($A$7:$A210)),Engine!$A$2:$A$301,0))="","",INDEX(Tasks!$D$3:$D$302,MATCH(SMALL(Engine!$A$2:$A$301,ROWS($A$7:$A210)),Engine!$A$2:$A$301,0))),"")</f>
        <v/>
      </c>
      <c r="E210" s="17">
        <f>IFERROR(IF(INDEX(Tasks!$F$3:$F$302,MATCH(SMALL(Engine!$A$2:$A$301,ROWS($A$7:$A210)),Engine!$A$2:$A$301,0))="","",INDEX(Tasks!$F$3:$F$302,MATCH(SMALL(Engine!$A$2:$A$301,ROWS($A$7:$A210)),Engine!$A$2:$A$301,0))),"")</f>
        <v/>
      </c>
      <c r="F210" s="16">
        <f>IF($E210="","",IF($E210&lt;TODAY(),"Overdue",IF($E210=TODAY(),"Due today","Upcoming")))</f>
        <v/>
      </c>
    </row>
    <row r="211">
      <c r="A211" s="16">
        <f>IFERROR(IF(INDEX(Tasks!$A$3:$A$302,MATCH(SMALL(Engine!$A$2:$A$301,ROWS($A$7:$A211)),Engine!$A$2:$A$301,0))="","",INDEX(Tasks!$A$3:$A$302,MATCH(SMALL(Engine!$A$2:$A$301,ROWS($A$7:$A211)),Engine!$A$2:$A$301,0))),"")</f>
        <v/>
      </c>
      <c r="B211" s="16">
        <f>IFERROR(IF(INDEX(Tasks!$B$3:$B$302,MATCH(SMALL(Engine!$A$2:$A$301,ROWS($A$7:$A211)),Engine!$A$2:$A$301,0))="","",INDEX(Tasks!$B$3:$B$302,MATCH(SMALL(Engine!$A$2:$A$301,ROWS($A$7:$A211)),Engine!$A$2:$A$301,0))),"")</f>
        <v/>
      </c>
      <c r="C211" s="16">
        <f>IFERROR(IF(INDEX(Tasks!$C$3:$C$302,MATCH(SMALL(Engine!$A$2:$A$301,ROWS($A$7:$A211)),Engine!$A$2:$A$301,0))="","",INDEX(Tasks!$C$3:$C$302,MATCH(SMALL(Engine!$A$2:$A$301,ROWS($A$7:$A211)),Engine!$A$2:$A$301,0))),"")</f>
        <v/>
      </c>
      <c r="D211" s="16">
        <f>IFERROR(IF(INDEX(Tasks!$D$3:$D$302,MATCH(SMALL(Engine!$A$2:$A$301,ROWS($A$7:$A211)),Engine!$A$2:$A$301,0))="","",INDEX(Tasks!$D$3:$D$302,MATCH(SMALL(Engine!$A$2:$A$301,ROWS($A$7:$A211)),Engine!$A$2:$A$301,0))),"")</f>
        <v/>
      </c>
      <c r="E211" s="17">
        <f>IFERROR(IF(INDEX(Tasks!$F$3:$F$302,MATCH(SMALL(Engine!$A$2:$A$301,ROWS($A$7:$A211)),Engine!$A$2:$A$301,0))="","",INDEX(Tasks!$F$3:$F$302,MATCH(SMALL(Engine!$A$2:$A$301,ROWS($A$7:$A211)),Engine!$A$2:$A$301,0))),"")</f>
        <v/>
      </c>
      <c r="F211" s="16">
        <f>IF($E211="","",IF($E211&lt;TODAY(),"Overdue",IF($E211=TODAY(),"Due today","Upcoming")))</f>
        <v/>
      </c>
    </row>
    <row r="212">
      <c r="A212" s="16">
        <f>IFERROR(IF(INDEX(Tasks!$A$3:$A$302,MATCH(SMALL(Engine!$A$2:$A$301,ROWS($A$7:$A212)),Engine!$A$2:$A$301,0))="","",INDEX(Tasks!$A$3:$A$302,MATCH(SMALL(Engine!$A$2:$A$301,ROWS($A$7:$A212)),Engine!$A$2:$A$301,0))),"")</f>
        <v/>
      </c>
      <c r="B212" s="16">
        <f>IFERROR(IF(INDEX(Tasks!$B$3:$B$302,MATCH(SMALL(Engine!$A$2:$A$301,ROWS($A$7:$A212)),Engine!$A$2:$A$301,0))="","",INDEX(Tasks!$B$3:$B$302,MATCH(SMALL(Engine!$A$2:$A$301,ROWS($A$7:$A212)),Engine!$A$2:$A$301,0))),"")</f>
        <v/>
      </c>
      <c r="C212" s="16">
        <f>IFERROR(IF(INDEX(Tasks!$C$3:$C$302,MATCH(SMALL(Engine!$A$2:$A$301,ROWS($A$7:$A212)),Engine!$A$2:$A$301,0))="","",INDEX(Tasks!$C$3:$C$302,MATCH(SMALL(Engine!$A$2:$A$301,ROWS($A$7:$A212)),Engine!$A$2:$A$301,0))),"")</f>
        <v/>
      </c>
      <c r="D212" s="16">
        <f>IFERROR(IF(INDEX(Tasks!$D$3:$D$302,MATCH(SMALL(Engine!$A$2:$A$301,ROWS($A$7:$A212)),Engine!$A$2:$A$301,0))="","",INDEX(Tasks!$D$3:$D$302,MATCH(SMALL(Engine!$A$2:$A$301,ROWS($A$7:$A212)),Engine!$A$2:$A$301,0))),"")</f>
        <v/>
      </c>
      <c r="E212" s="17">
        <f>IFERROR(IF(INDEX(Tasks!$F$3:$F$302,MATCH(SMALL(Engine!$A$2:$A$301,ROWS($A$7:$A212)),Engine!$A$2:$A$301,0))="","",INDEX(Tasks!$F$3:$F$302,MATCH(SMALL(Engine!$A$2:$A$301,ROWS($A$7:$A212)),Engine!$A$2:$A$301,0))),"")</f>
        <v/>
      </c>
      <c r="F212" s="16">
        <f>IF($E212="","",IF($E212&lt;TODAY(),"Overdue",IF($E212=TODAY(),"Due today","Upcoming")))</f>
        <v/>
      </c>
    </row>
    <row r="213">
      <c r="A213" s="16">
        <f>IFERROR(IF(INDEX(Tasks!$A$3:$A$302,MATCH(SMALL(Engine!$A$2:$A$301,ROWS($A$7:$A213)),Engine!$A$2:$A$301,0))="","",INDEX(Tasks!$A$3:$A$302,MATCH(SMALL(Engine!$A$2:$A$301,ROWS($A$7:$A213)),Engine!$A$2:$A$301,0))),"")</f>
        <v/>
      </c>
      <c r="B213" s="16">
        <f>IFERROR(IF(INDEX(Tasks!$B$3:$B$302,MATCH(SMALL(Engine!$A$2:$A$301,ROWS($A$7:$A213)),Engine!$A$2:$A$301,0))="","",INDEX(Tasks!$B$3:$B$302,MATCH(SMALL(Engine!$A$2:$A$301,ROWS($A$7:$A213)),Engine!$A$2:$A$301,0))),"")</f>
        <v/>
      </c>
      <c r="C213" s="16">
        <f>IFERROR(IF(INDEX(Tasks!$C$3:$C$302,MATCH(SMALL(Engine!$A$2:$A$301,ROWS($A$7:$A213)),Engine!$A$2:$A$301,0))="","",INDEX(Tasks!$C$3:$C$302,MATCH(SMALL(Engine!$A$2:$A$301,ROWS($A$7:$A213)),Engine!$A$2:$A$301,0))),"")</f>
        <v/>
      </c>
      <c r="D213" s="16">
        <f>IFERROR(IF(INDEX(Tasks!$D$3:$D$302,MATCH(SMALL(Engine!$A$2:$A$301,ROWS($A$7:$A213)),Engine!$A$2:$A$301,0))="","",INDEX(Tasks!$D$3:$D$302,MATCH(SMALL(Engine!$A$2:$A$301,ROWS($A$7:$A213)),Engine!$A$2:$A$301,0))),"")</f>
        <v/>
      </c>
      <c r="E213" s="17">
        <f>IFERROR(IF(INDEX(Tasks!$F$3:$F$302,MATCH(SMALL(Engine!$A$2:$A$301,ROWS($A$7:$A213)),Engine!$A$2:$A$301,0))="","",INDEX(Tasks!$F$3:$F$302,MATCH(SMALL(Engine!$A$2:$A$301,ROWS($A$7:$A213)),Engine!$A$2:$A$301,0))),"")</f>
        <v/>
      </c>
      <c r="F213" s="16">
        <f>IF($E213="","",IF($E213&lt;TODAY(),"Overdue",IF($E213=TODAY(),"Due today","Upcoming")))</f>
        <v/>
      </c>
    </row>
    <row r="214">
      <c r="A214" s="16">
        <f>IFERROR(IF(INDEX(Tasks!$A$3:$A$302,MATCH(SMALL(Engine!$A$2:$A$301,ROWS($A$7:$A214)),Engine!$A$2:$A$301,0))="","",INDEX(Tasks!$A$3:$A$302,MATCH(SMALL(Engine!$A$2:$A$301,ROWS($A$7:$A214)),Engine!$A$2:$A$301,0))),"")</f>
        <v/>
      </c>
      <c r="B214" s="16">
        <f>IFERROR(IF(INDEX(Tasks!$B$3:$B$302,MATCH(SMALL(Engine!$A$2:$A$301,ROWS($A$7:$A214)),Engine!$A$2:$A$301,0))="","",INDEX(Tasks!$B$3:$B$302,MATCH(SMALL(Engine!$A$2:$A$301,ROWS($A$7:$A214)),Engine!$A$2:$A$301,0))),"")</f>
        <v/>
      </c>
      <c r="C214" s="16">
        <f>IFERROR(IF(INDEX(Tasks!$C$3:$C$302,MATCH(SMALL(Engine!$A$2:$A$301,ROWS($A$7:$A214)),Engine!$A$2:$A$301,0))="","",INDEX(Tasks!$C$3:$C$302,MATCH(SMALL(Engine!$A$2:$A$301,ROWS($A$7:$A214)),Engine!$A$2:$A$301,0))),"")</f>
        <v/>
      </c>
      <c r="D214" s="16">
        <f>IFERROR(IF(INDEX(Tasks!$D$3:$D$302,MATCH(SMALL(Engine!$A$2:$A$301,ROWS($A$7:$A214)),Engine!$A$2:$A$301,0))="","",INDEX(Tasks!$D$3:$D$302,MATCH(SMALL(Engine!$A$2:$A$301,ROWS($A$7:$A214)),Engine!$A$2:$A$301,0))),"")</f>
        <v/>
      </c>
      <c r="E214" s="17">
        <f>IFERROR(IF(INDEX(Tasks!$F$3:$F$302,MATCH(SMALL(Engine!$A$2:$A$301,ROWS($A$7:$A214)),Engine!$A$2:$A$301,0))="","",INDEX(Tasks!$F$3:$F$302,MATCH(SMALL(Engine!$A$2:$A$301,ROWS($A$7:$A214)),Engine!$A$2:$A$301,0))),"")</f>
        <v/>
      </c>
      <c r="F214" s="16">
        <f>IF($E214="","",IF($E214&lt;TODAY(),"Overdue",IF($E214=TODAY(),"Due today","Upcoming")))</f>
        <v/>
      </c>
    </row>
    <row r="215">
      <c r="A215" s="16">
        <f>IFERROR(IF(INDEX(Tasks!$A$3:$A$302,MATCH(SMALL(Engine!$A$2:$A$301,ROWS($A$7:$A215)),Engine!$A$2:$A$301,0))="","",INDEX(Tasks!$A$3:$A$302,MATCH(SMALL(Engine!$A$2:$A$301,ROWS($A$7:$A215)),Engine!$A$2:$A$301,0))),"")</f>
        <v/>
      </c>
      <c r="B215" s="16">
        <f>IFERROR(IF(INDEX(Tasks!$B$3:$B$302,MATCH(SMALL(Engine!$A$2:$A$301,ROWS($A$7:$A215)),Engine!$A$2:$A$301,0))="","",INDEX(Tasks!$B$3:$B$302,MATCH(SMALL(Engine!$A$2:$A$301,ROWS($A$7:$A215)),Engine!$A$2:$A$301,0))),"")</f>
        <v/>
      </c>
      <c r="C215" s="16">
        <f>IFERROR(IF(INDEX(Tasks!$C$3:$C$302,MATCH(SMALL(Engine!$A$2:$A$301,ROWS($A$7:$A215)),Engine!$A$2:$A$301,0))="","",INDEX(Tasks!$C$3:$C$302,MATCH(SMALL(Engine!$A$2:$A$301,ROWS($A$7:$A215)),Engine!$A$2:$A$301,0))),"")</f>
        <v/>
      </c>
      <c r="D215" s="16">
        <f>IFERROR(IF(INDEX(Tasks!$D$3:$D$302,MATCH(SMALL(Engine!$A$2:$A$301,ROWS($A$7:$A215)),Engine!$A$2:$A$301,0))="","",INDEX(Tasks!$D$3:$D$302,MATCH(SMALL(Engine!$A$2:$A$301,ROWS($A$7:$A215)),Engine!$A$2:$A$301,0))),"")</f>
        <v/>
      </c>
      <c r="E215" s="17">
        <f>IFERROR(IF(INDEX(Tasks!$F$3:$F$302,MATCH(SMALL(Engine!$A$2:$A$301,ROWS($A$7:$A215)),Engine!$A$2:$A$301,0))="","",INDEX(Tasks!$F$3:$F$302,MATCH(SMALL(Engine!$A$2:$A$301,ROWS($A$7:$A215)),Engine!$A$2:$A$301,0))),"")</f>
        <v/>
      </c>
      <c r="F215" s="16">
        <f>IF($E215="","",IF($E215&lt;TODAY(),"Overdue",IF($E215=TODAY(),"Due today","Upcoming")))</f>
        <v/>
      </c>
    </row>
    <row r="216">
      <c r="A216" s="16">
        <f>IFERROR(IF(INDEX(Tasks!$A$3:$A$302,MATCH(SMALL(Engine!$A$2:$A$301,ROWS($A$7:$A216)),Engine!$A$2:$A$301,0))="","",INDEX(Tasks!$A$3:$A$302,MATCH(SMALL(Engine!$A$2:$A$301,ROWS($A$7:$A216)),Engine!$A$2:$A$301,0))),"")</f>
        <v/>
      </c>
      <c r="B216" s="16">
        <f>IFERROR(IF(INDEX(Tasks!$B$3:$B$302,MATCH(SMALL(Engine!$A$2:$A$301,ROWS($A$7:$A216)),Engine!$A$2:$A$301,0))="","",INDEX(Tasks!$B$3:$B$302,MATCH(SMALL(Engine!$A$2:$A$301,ROWS($A$7:$A216)),Engine!$A$2:$A$301,0))),"")</f>
        <v/>
      </c>
      <c r="C216" s="16">
        <f>IFERROR(IF(INDEX(Tasks!$C$3:$C$302,MATCH(SMALL(Engine!$A$2:$A$301,ROWS($A$7:$A216)),Engine!$A$2:$A$301,0))="","",INDEX(Tasks!$C$3:$C$302,MATCH(SMALL(Engine!$A$2:$A$301,ROWS($A$7:$A216)),Engine!$A$2:$A$301,0))),"")</f>
        <v/>
      </c>
      <c r="D216" s="16">
        <f>IFERROR(IF(INDEX(Tasks!$D$3:$D$302,MATCH(SMALL(Engine!$A$2:$A$301,ROWS($A$7:$A216)),Engine!$A$2:$A$301,0))="","",INDEX(Tasks!$D$3:$D$302,MATCH(SMALL(Engine!$A$2:$A$301,ROWS($A$7:$A216)),Engine!$A$2:$A$301,0))),"")</f>
        <v/>
      </c>
      <c r="E216" s="17">
        <f>IFERROR(IF(INDEX(Tasks!$F$3:$F$302,MATCH(SMALL(Engine!$A$2:$A$301,ROWS($A$7:$A216)),Engine!$A$2:$A$301,0))="","",INDEX(Tasks!$F$3:$F$302,MATCH(SMALL(Engine!$A$2:$A$301,ROWS($A$7:$A216)),Engine!$A$2:$A$301,0))),"")</f>
        <v/>
      </c>
      <c r="F216" s="16">
        <f>IF($E216="","",IF($E216&lt;TODAY(),"Overdue",IF($E216=TODAY(),"Due today","Upcoming")))</f>
        <v/>
      </c>
    </row>
    <row r="217">
      <c r="A217" s="16">
        <f>IFERROR(IF(INDEX(Tasks!$A$3:$A$302,MATCH(SMALL(Engine!$A$2:$A$301,ROWS($A$7:$A217)),Engine!$A$2:$A$301,0))="","",INDEX(Tasks!$A$3:$A$302,MATCH(SMALL(Engine!$A$2:$A$301,ROWS($A$7:$A217)),Engine!$A$2:$A$301,0))),"")</f>
        <v/>
      </c>
      <c r="B217" s="16">
        <f>IFERROR(IF(INDEX(Tasks!$B$3:$B$302,MATCH(SMALL(Engine!$A$2:$A$301,ROWS($A$7:$A217)),Engine!$A$2:$A$301,0))="","",INDEX(Tasks!$B$3:$B$302,MATCH(SMALL(Engine!$A$2:$A$301,ROWS($A$7:$A217)),Engine!$A$2:$A$301,0))),"")</f>
        <v/>
      </c>
      <c r="C217" s="16">
        <f>IFERROR(IF(INDEX(Tasks!$C$3:$C$302,MATCH(SMALL(Engine!$A$2:$A$301,ROWS($A$7:$A217)),Engine!$A$2:$A$301,0))="","",INDEX(Tasks!$C$3:$C$302,MATCH(SMALL(Engine!$A$2:$A$301,ROWS($A$7:$A217)),Engine!$A$2:$A$301,0))),"")</f>
        <v/>
      </c>
      <c r="D217" s="16">
        <f>IFERROR(IF(INDEX(Tasks!$D$3:$D$302,MATCH(SMALL(Engine!$A$2:$A$301,ROWS($A$7:$A217)),Engine!$A$2:$A$301,0))="","",INDEX(Tasks!$D$3:$D$302,MATCH(SMALL(Engine!$A$2:$A$301,ROWS($A$7:$A217)),Engine!$A$2:$A$301,0))),"")</f>
        <v/>
      </c>
      <c r="E217" s="17">
        <f>IFERROR(IF(INDEX(Tasks!$F$3:$F$302,MATCH(SMALL(Engine!$A$2:$A$301,ROWS($A$7:$A217)),Engine!$A$2:$A$301,0))="","",INDEX(Tasks!$F$3:$F$302,MATCH(SMALL(Engine!$A$2:$A$301,ROWS($A$7:$A217)),Engine!$A$2:$A$301,0))),"")</f>
        <v/>
      </c>
      <c r="F217" s="16">
        <f>IF($E217="","",IF($E217&lt;TODAY(),"Overdue",IF($E217=TODAY(),"Due today","Upcoming")))</f>
        <v/>
      </c>
    </row>
    <row r="218">
      <c r="A218" s="16">
        <f>IFERROR(IF(INDEX(Tasks!$A$3:$A$302,MATCH(SMALL(Engine!$A$2:$A$301,ROWS($A$7:$A218)),Engine!$A$2:$A$301,0))="","",INDEX(Tasks!$A$3:$A$302,MATCH(SMALL(Engine!$A$2:$A$301,ROWS($A$7:$A218)),Engine!$A$2:$A$301,0))),"")</f>
        <v/>
      </c>
      <c r="B218" s="16">
        <f>IFERROR(IF(INDEX(Tasks!$B$3:$B$302,MATCH(SMALL(Engine!$A$2:$A$301,ROWS($A$7:$A218)),Engine!$A$2:$A$301,0))="","",INDEX(Tasks!$B$3:$B$302,MATCH(SMALL(Engine!$A$2:$A$301,ROWS($A$7:$A218)),Engine!$A$2:$A$301,0))),"")</f>
        <v/>
      </c>
      <c r="C218" s="16">
        <f>IFERROR(IF(INDEX(Tasks!$C$3:$C$302,MATCH(SMALL(Engine!$A$2:$A$301,ROWS($A$7:$A218)),Engine!$A$2:$A$301,0))="","",INDEX(Tasks!$C$3:$C$302,MATCH(SMALL(Engine!$A$2:$A$301,ROWS($A$7:$A218)),Engine!$A$2:$A$301,0))),"")</f>
        <v/>
      </c>
      <c r="D218" s="16">
        <f>IFERROR(IF(INDEX(Tasks!$D$3:$D$302,MATCH(SMALL(Engine!$A$2:$A$301,ROWS($A$7:$A218)),Engine!$A$2:$A$301,0))="","",INDEX(Tasks!$D$3:$D$302,MATCH(SMALL(Engine!$A$2:$A$301,ROWS($A$7:$A218)),Engine!$A$2:$A$301,0))),"")</f>
        <v/>
      </c>
      <c r="E218" s="17">
        <f>IFERROR(IF(INDEX(Tasks!$F$3:$F$302,MATCH(SMALL(Engine!$A$2:$A$301,ROWS($A$7:$A218)),Engine!$A$2:$A$301,0))="","",INDEX(Tasks!$F$3:$F$302,MATCH(SMALL(Engine!$A$2:$A$301,ROWS($A$7:$A218)),Engine!$A$2:$A$301,0))),"")</f>
        <v/>
      </c>
      <c r="F218" s="16">
        <f>IF($E218="","",IF($E218&lt;TODAY(),"Overdue",IF($E218=TODAY(),"Due today","Upcoming")))</f>
        <v/>
      </c>
    </row>
    <row r="219">
      <c r="A219" s="16">
        <f>IFERROR(IF(INDEX(Tasks!$A$3:$A$302,MATCH(SMALL(Engine!$A$2:$A$301,ROWS($A$7:$A219)),Engine!$A$2:$A$301,0))="","",INDEX(Tasks!$A$3:$A$302,MATCH(SMALL(Engine!$A$2:$A$301,ROWS($A$7:$A219)),Engine!$A$2:$A$301,0))),"")</f>
        <v/>
      </c>
      <c r="B219" s="16">
        <f>IFERROR(IF(INDEX(Tasks!$B$3:$B$302,MATCH(SMALL(Engine!$A$2:$A$301,ROWS($A$7:$A219)),Engine!$A$2:$A$301,0))="","",INDEX(Tasks!$B$3:$B$302,MATCH(SMALL(Engine!$A$2:$A$301,ROWS($A$7:$A219)),Engine!$A$2:$A$301,0))),"")</f>
        <v/>
      </c>
      <c r="C219" s="16">
        <f>IFERROR(IF(INDEX(Tasks!$C$3:$C$302,MATCH(SMALL(Engine!$A$2:$A$301,ROWS($A$7:$A219)),Engine!$A$2:$A$301,0))="","",INDEX(Tasks!$C$3:$C$302,MATCH(SMALL(Engine!$A$2:$A$301,ROWS($A$7:$A219)),Engine!$A$2:$A$301,0))),"")</f>
        <v/>
      </c>
      <c r="D219" s="16">
        <f>IFERROR(IF(INDEX(Tasks!$D$3:$D$302,MATCH(SMALL(Engine!$A$2:$A$301,ROWS($A$7:$A219)),Engine!$A$2:$A$301,0))="","",INDEX(Tasks!$D$3:$D$302,MATCH(SMALL(Engine!$A$2:$A$301,ROWS($A$7:$A219)),Engine!$A$2:$A$301,0))),"")</f>
        <v/>
      </c>
      <c r="E219" s="17">
        <f>IFERROR(IF(INDEX(Tasks!$F$3:$F$302,MATCH(SMALL(Engine!$A$2:$A$301,ROWS($A$7:$A219)),Engine!$A$2:$A$301,0))="","",INDEX(Tasks!$F$3:$F$302,MATCH(SMALL(Engine!$A$2:$A$301,ROWS($A$7:$A219)),Engine!$A$2:$A$301,0))),"")</f>
        <v/>
      </c>
      <c r="F219" s="16">
        <f>IF($E219="","",IF($E219&lt;TODAY(),"Overdue",IF($E219=TODAY(),"Due today","Upcoming")))</f>
        <v/>
      </c>
    </row>
    <row r="220">
      <c r="A220" s="16">
        <f>IFERROR(IF(INDEX(Tasks!$A$3:$A$302,MATCH(SMALL(Engine!$A$2:$A$301,ROWS($A$7:$A220)),Engine!$A$2:$A$301,0))="","",INDEX(Tasks!$A$3:$A$302,MATCH(SMALL(Engine!$A$2:$A$301,ROWS($A$7:$A220)),Engine!$A$2:$A$301,0))),"")</f>
        <v/>
      </c>
      <c r="B220" s="16">
        <f>IFERROR(IF(INDEX(Tasks!$B$3:$B$302,MATCH(SMALL(Engine!$A$2:$A$301,ROWS($A$7:$A220)),Engine!$A$2:$A$301,0))="","",INDEX(Tasks!$B$3:$B$302,MATCH(SMALL(Engine!$A$2:$A$301,ROWS($A$7:$A220)),Engine!$A$2:$A$301,0))),"")</f>
        <v/>
      </c>
      <c r="C220" s="16">
        <f>IFERROR(IF(INDEX(Tasks!$C$3:$C$302,MATCH(SMALL(Engine!$A$2:$A$301,ROWS($A$7:$A220)),Engine!$A$2:$A$301,0))="","",INDEX(Tasks!$C$3:$C$302,MATCH(SMALL(Engine!$A$2:$A$301,ROWS($A$7:$A220)),Engine!$A$2:$A$301,0))),"")</f>
        <v/>
      </c>
      <c r="D220" s="16">
        <f>IFERROR(IF(INDEX(Tasks!$D$3:$D$302,MATCH(SMALL(Engine!$A$2:$A$301,ROWS($A$7:$A220)),Engine!$A$2:$A$301,0))="","",INDEX(Tasks!$D$3:$D$302,MATCH(SMALL(Engine!$A$2:$A$301,ROWS($A$7:$A220)),Engine!$A$2:$A$301,0))),"")</f>
        <v/>
      </c>
      <c r="E220" s="17">
        <f>IFERROR(IF(INDEX(Tasks!$F$3:$F$302,MATCH(SMALL(Engine!$A$2:$A$301,ROWS($A$7:$A220)),Engine!$A$2:$A$301,0))="","",INDEX(Tasks!$F$3:$F$302,MATCH(SMALL(Engine!$A$2:$A$301,ROWS($A$7:$A220)),Engine!$A$2:$A$301,0))),"")</f>
        <v/>
      </c>
      <c r="F220" s="16">
        <f>IF($E220="","",IF($E220&lt;TODAY(),"Overdue",IF($E220=TODAY(),"Due today","Upcoming")))</f>
        <v/>
      </c>
    </row>
    <row r="221">
      <c r="A221" s="16">
        <f>IFERROR(IF(INDEX(Tasks!$A$3:$A$302,MATCH(SMALL(Engine!$A$2:$A$301,ROWS($A$7:$A221)),Engine!$A$2:$A$301,0))="","",INDEX(Tasks!$A$3:$A$302,MATCH(SMALL(Engine!$A$2:$A$301,ROWS($A$7:$A221)),Engine!$A$2:$A$301,0))),"")</f>
        <v/>
      </c>
      <c r="B221" s="16">
        <f>IFERROR(IF(INDEX(Tasks!$B$3:$B$302,MATCH(SMALL(Engine!$A$2:$A$301,ROWS($A$7:$A221)),Engine!$A$2:$A$301,0))="","",INDEX(Tasks!$B$3:$B$302,MATCH(SMALL(Engine!$A$2:$A$301,ROWS($A$7:$A221)),Engine!$A$2:$A$301,0))),"")</f>
        <v/>
      </c>
      <c r="C221" s="16">
        <f>IFERROR(IF(INDEX(Tasks!$C$3:$C$302,MATCH(SMALL(Engine!$A$2:$A$301,ROWS($A$7:$A221)),Engine!$A$2:$A$301,0))="","",INDEX(Tasks!$C$3:$C$302,MATCH(SMALL(Engine!$A$2:$A$301,ROWS($A$7:$A221)),Engine!$A$2:$A$301,0))),"")</f>
        <v/>
      </c>
      <c r="D221" s="16">
        <f>IFERROR(IF(INDEX(Tasks!$D$3:$D$302,MATCH(SMALL(Engine!$A$2:$A$301,ROWS($A$7:$A221)),Engine!$A$2:$A$301,0))="","",INDEX(Tasks!$D$3:$D$302,MATCH(SMALL(Engine!$A$2:$A$301,ROWS($A$7:$A221)),Engine!$A$2:$A$301,0))),"")</f>
        <v/>
      </c>
      <c r="E221" s="17">
        <f>IFERROR(IF(INDEX(Tasks!$F$3:$F$302,MATCH(SMALL(Engine!$A$2:$A$301,ROWS($A$7:$A221)),Engine!$A$2:$A$301,0))="","",INDEX(Tasks!$F$3:$F$302,MATCH(SMALL(Engine!$A$2:$A$301,ROWS($A$7:$A221)),Engine!$A$2:$A$301,0))),"")</f>
        <v/>
      </c>
      <c r="F221" s="16">
        <f>IF($E221="","",IF($E221&lt;TODAY(),"Overdue",IF($E221=TODAY(),"Due today","Upcoming")))</f>
        <v/>
      </c>
    </row>
    <row r="222">
      <c r="A222" s="16">
        <f>IFERROR(IF(INDEX(Tasks!$A$3:$A$302,MATCH(SMALL(Engine!$A$2:$A$301,ROWS($A$7:$A222)),Engine!$A$2:$A$301,0))="","",INDEX(Tasks!$A$3:$A$302,MATCH(SMALL(Engine!$A$2:$A$301,ROWS($A$7:$A222)),Engine!$A$2:$A$301,0))),"")</f>
        <v/>
      </c>
      <c r="B222" s="16">
        <f>IFERROR(IF(INDEX(Tasks!$B$3:$B$302,MATCH(SMALL(Engine!$A$2:$A$301,ROWS($A$7:$A222)),Engine!$A$2:$A$301,0))="","",INDEX(Tasks!$B$3:$B$302,MATCH(SMALL(Engine!$A$2:$A$301,ROWS($A$7:$A222)),Engine!$A$2:$A$301,0))),"")</f>
        <v/>
      </c>
      <c r="C222" s="16">
        <f>IFERROR(IF(INDEX(Tasks!$C$3:$C$302,MATCH(SMALL(Engine!$A$2:$A$301,ROWS($A$7:$A222)),Engine!$A$2:$A$301,0))="","",INDEX(Tasks!$C$3:$C$302,MATCH(SMALL(Engine!$A$2:$A$301,ROWS($A$7:$A222)),Engine!$A$2:$A$301,0))),"")</f>
        <v/>
      </c>
      <c r="D222" s="16">
        <f>IFERROR(IF(INDEX(Tasks!$D$3:$D$302,MATCH(SMALL(Engine!$A$2:$A$301,ROWS($A$7:$A222)),Engine!$A$2:$A$301,0))="","",INDEX(Tasks!$D$3:$D$302,MATCH(SMALL(Engine!$A$2:$A$301,ROWS($A$7:$A222)),Engine!$A$2:$A$301,0))),"")</f>
        <v/>
      </c>
      <c r="E222" s="17">
        <f>IFERROR(IF(INDEX(Tasks!$F$3:$F$302,MATCH(SMALL(Engine!$A$2:$A$301,ROWS($A$7:$A222)),Engine!$A$2:$A$301,0))="","",INDEX(Tasks!$F$3:$F$302,MATCH(SMALL(Engine!$A$2:$A$301,ROWS($A$7:$A222)),Engine!$A$2:$A$301,0))),"")</f>
        <v/>
      </c>
      <c r="F222" s="16">
        <f>IF($E222="","",IF($E222&lt;TODAY(),"Overdue",IF($E222=TODAY(),"Due today","Upcoming")))</f>
        <v/>
      </c>
    </row>
    <row r="223">
      <c r="A223" s="16">
        <f>IFERROR(IF(INDEX(Tasks!$A$3:$A$302,MATCH(SMALL(Engine!$A$2:$A$301,ROWS($A$7:$A223)),Engine!$A$2:$A$301,0))="","",INDEX(Tasks!$A$3:$A$302,MATCH(SMALL(Engine!$A$2:$A$301,ROWS($A$7:$A223)),Engine!$A$2:$A$301,0))),"")</f>
        <v/>
      </c>
      <c r="B223" s="16">
        <f>IFERROR(IF(INDEX(Tasks!$B$3:$B$302,MATCH(SMALL(Engine!$A$2:$A$301,ROWS($A$7:$A223)),Engine!$A$2:$A$301,0))="","",INDEX(Tasks!$B$3:$B$302,MATCH(SMALL(Engine!$A$2:$A$301,ROWS($A$7:$A223)),Engine!$A$2:$A$301,0))),"")</f>
        <v/>
      </c>
      <c r="C223" s="16">
        <f>IFERROR(IF(INDEX(Tasks!$C$3:$C$302,MATCH(SMALL(Engine!$A$2:$A$301,ROWS($A$7:$A223)),Engine!$A$2:$A$301,0))="","",INDEX(Tasks!$C$3:$C$302,MATCH(SMALL(Engine!$A$2:$A$301,ROWS($A$7:$A223)),Engine!$A$2:$A$301,0))),"")</f>
        <v/>
      </c>
      <c r="D223" s="16">
        <f>IFERROR(IF(INDEX(Tasks!$D$3:$D$302,MATCH(SMALL(Engine!$A$2:$A$301,ROWS($A$7:$A223)),Engine!$A$2:$A$301,0))="","",INDEX(Tasks!$D$3:$D$302,MATCH(SMALL(Engine!$A$2:$A$301,ROWS($A$7:$A223)),Engine!$A$2:$A$301,0))),"")</f>
        <v/>
      </c>
      <c r="E223" s="17">
        <f>IFERROR(IF(INDEX(Tasks!$F$3:$F$302,MATCH(SMALL(Engine!$A$2:$A$301,ROWS($A$7:$A223)),Engine!$A$2:$A$301,0))="","",INDEX(Tasks!$F$3:$F$302,MATCH(SMALL(Engine!$A$2:$A$301,ROWS($A$7:$A223)),Engine!$A$2:$A$301,0))),"")</f>
        <v/>
      </c>
      <c r="F223" s="16">
        <f>IF($E223="","",IF($E223&lt;TODAY(),"Overdue",IF($E223=TODAY(),"Due today","Upcoming")))</f>
        <v/>
      </c>
    </row>
    <row r="224">
      <c r="A224" s="16">
        <f>IFERROR(IF(INDEX(Tasks!$A$3:$A$302,MATCH(SMALL(Engine!$A$2:$A$301,ROWS($A$7:$A224)),Engine!$A$2:$A$301,0))="","",INDEX(Tasks!$A$3:$A$302,MATCH(SMALL(Engine!$A$2:$A$301,ROWS($A$7:$A224)),Engine!$A$2:$A$301,0))),"")</f>
        <v/>
      </c>
      <c r="B224" s="16">
        <f>IFERROR(IF(INDEX(Tasks!$B$3:$B$302,MATCH(SMALL(Engine!$A$2:$A$301,ROWS($A$7:$A224)),Engine!$A$2:$A$301,0))="","",INDEX(Tasks!$B$3:$B$302,MATCH(SMALL(Engine!$A$2:$A$301,ROWS($A$7:$A224)),Engine!$A$2:$A$301,0))),"")</f>
        <v/>
      </c>
      <c r="C224" s="16">
        <f>IFERROR(IF(INDEX(Tasks!$C$3:$C$302,MATCH(SMALL(Engine!$A$2:$A$301,ROWS($A$7:$A224)),Engine!$A$2:$A$301,0))="","",INDEX(Tasks!$C$3:$C$302,MATCH(SMALL(Engine!$A$2:$A$301,ROWS($A$7:$A224)),Engine!$A$2:$A$301,0))),"")</f>
        <v/>
      </c>
      <c r="D224" s="16">
        <f>IFERROR(IF(INDEX(Tasks!$D$3:$D$302,MATCH(SMALL(Engine!$A$2:$A$301,ROWS($A$7:$A224)),Engine!$A$2:$A$301,0))="","",INDEX(Tasks!$D$3:$D$302,MATCH(SMALL(Engine!$A$2:$A$301,ROWS($A$7:$A224)),Engine!$A$2:$A$301,0))),"")</f>
        <v/>
      </c>
      <c r="E224" s="17">
        <f>IFERROR(IF(INDEX(Tasks!$F$3:$F$302,MATCH(SMALL(Engine!$A$2:$A$301,ROWS($A$7:$A224)),Engine!$A$2:$A$301,0))="","",INDEX(Tasks!$F$3:$F$302,MATCH(SMALL(Engine!$A$2:$A$301,ROWS($A$7:$A224)),Engine!$A$2:$A$301,0))),"")</f>
        <v/>
      </c>
      <c r="F224" s="16">
        <f>IF($E224="","",IF($E224&lt;TODAY(),"Overdue",IF($E224=TODAY(),"Due today","Upcoming")))</f>
        <v/>
      </c>
    </row>
    <row r="225">
      <c r="A225" s="16">
        <f>IFERROR(IF(INDEX(Tasks!$A$3:$A$302,MATCH(SMALL(Engine!$A$2:$A$301,ROWS($A$7:$A225)),Engine!$A$2:$A$301,0))="","",INDEX(Tasks!$A$3:$A$302,MATCH(SMALL(Engine!$A$2:$A$301,ROWS($A$7:$A225)),Engine!$A$2:$A$301,0))),"")</f>
        <v/>
      </c>
      <c r="B225" s="16">
        <f>IFERROR(IF(INDEX(Tasks!$B$3:$B$302,MATCH(SMALL(Engine!$A$2:$A$301,ROWS($A$7:$A225)),Engine!$A$2:$A$301,0))="","",INDEX(Tasks!$B$3:$B$302,MATCH(SMALL(Engine!$A$2:$A$301,ROWS($A$7:$A225)),Engine!$A$2:$A$301,0))),"")</f>
        <v/>
      </c>
      <c r="C225" s="16">
        <f>IFERROR(IF(INDEX(Tasks!$C$3:$C$302,MATCH(SMALL(Engine!$A$2:$A$301,ROWS($A$7:$A225)),Engine!$A$2:$A$301,0))="","",INDEX(Tasks!$C$3:$C$302,MATCH(SMALL(Engine!$A$2:$A$301,ROWS($A$7:$A225)),Engine!$A$2:$A$301,0))),"")</f>
        <v/>
      </c>
      <c r="D225" s="16">
        <f>IFERROR(IF(INDEX(Tasks!$D$3:$D$302,MATCH(SMALL(Engine!$A$2:$A$301,ROWS($A$7:$A225)),Engine!$A$2:$A$301,0))="","",INDEX(Tasks!$D$3:$D$302,MATCH(SMALL(Engine!$A$2:$A$301,ROWS($A$7:$A225)),Engine!$A$2:$A$301,0))),"")</f>
        <v/>
      </c>
      <c r="E225" s="17">
        <f>IFERROR(IF(INDEX(Tasks!$F$3:$F$302,MATCH(SMALL(Engine!$A$2:$A$301,ROWS($A$7:$A225)),Engine!$A$2:$A$301,0))="","",INDEX(Tasks!$F$3:$F$302,MATCH(SMALL(Engine!$A$2:$A$301,ROWS($A$7:$A225)),Engine!$A$2:$A$301,0))),"")</f>
        <v/>
      </c>
      <c r="F225" s="16">
        <f>IF($E225="","",IF($E225&lt;TODAY(),"Overdue",IF($E225=TODAY(),"Due today","Upcoming")))</f>
        <v/>
      </c>
    </row>
    <row r="226">
      <c r="A226" s="16">
        <f>IFERROR(IF(INDEX(Tasks!$A$3:$A$302,MATCH(SMALL(Engine!$A$2:$A$301,ROWS($A$7:$A226)),Engine!$A$2:$A$301,0))="","",INDEX(Tasks!$A$3:$A$302,MATCH(SMALL(Engine!$A$2:$A$301,ROWS($A$7:$A226)),Engine!$A$2:$A$301,0))),"")</f>
        <v/>
      </c>
      <c r="B226" s="16">
        <f>IFERROR(IF(INDEX(Tasks!$B$3:$B$302,MATCH(SMALL(Engine!$A$2:$A$301,ROWS($A$7:$A226)),Engine!$A$2:$A$301,0))="","",INDEX(Tasks!$B$3:$B$302,MATCH(SMALL(Engine!$A$2:$A$301,ROWS($A$7:$A226)),Engine!$A$2:$A$301,0))),"")</f>
        <v/>
      </c>
      <c r="C226" s="16">
        <f>IFERROR(IF(INDEX(Tasks!$C$3:$C$302,MATCH(SMALL(Engine!$A$2:$A$301,ROWS($A$7:$A226)),Engine!$A$2:$A$301,0))="","",INDEX(Tasks!$C$3:$C$302,MATCH(SMALL(Engine!$A$2:$A$301,ROWS($A$7:$A226)),Engine!$A$2:$A$301,0))),"")</f>
        <v/>
      </c>
      <c r="D226" s="16">
        <f>IFERROR(IF(INDEX(Tasks!$D$3:$D$302,MATCH(SMALL(Engine!$A$2:$A$301,ROWS($A$7:$A226)),Engine!$A$2:$A$301,0))="","",INDEX(Tasks!$D$3:$D$302,MATCH(SMALL(Engine!$A$2:$A$301,ROWS($A$7:$A226)),Engine!$A$2:$A$301,0))),"")</f>
        <v/>
      </c>
      <c r="E226" s="17">
        <f>IFERROR(IF(INDEX(Tasks!$F$3:$F$302,MATCH(SMALL(Engine!$A$2:$A$301,ROWS($A$7:$A226)),Engine!$A$2:$A$301,0))="","",INDEX(Tasks!$F$3:$F$302,MATCH(SMALL(Engine!$A$2:$A$301,ROWS($A$7:$A226)),Engine!$A$2:$A$301,0))),"")</f>
        <v/>
      </c>
      <c r="F226" s="16">
        <f>IF($E226="","",IF($E226&lt;TODAY(),"Overdue",IF($E226=TODAY(),"Due today","Upcoming")))</f>
        <v/>
      </c>
    </row>
    <row r="227">
      <c r="A227" s="16">
        <f>IFERROR(IF(INDEX(Tasks!$A$3:$A$302,MATCH(SMALL(Engine!$A$2:$A$301,ROWS($A$7:$A227)),Engine!$A$2:$A$301,0))="","",INDEX(Tasks!$A$3:$A$302,MATCH(SMALL(Engine!$A$2:$A$301,ROWS($A$7:$A227)),Engine!$A$2:$A$301,0))),"")</f>
        <v/>
      </c>
      <c r="B227" s="16">
        <f>IFERROR(IF(INDEX(Tasks!$B$3:$B$302,MATCH(SMALL(Engine!$A$2:$A$301,ROWS($A$7:$A227)),Engine!$A$2:$A$301,0))="","",INDEX(Tasks!$B$3:$B$302,MATCH(SMALL(Engine!$A$2:$A$301,ROWS($A$7:$A227)),Engine!$A$2:$A$301,0))),"")</f>
        <v/>
      </c>
      <c r="C227" s="16">
        <f>IFERROR(IF(INDEX(Tasks!$C$3:$C$302,MATCH(SMALL(Engine!$A$2:$A$301,ROWS($A$7:$A227)),Engine!$A$2:$A$301,0))="","",INDEX(Tasks!$C$3:$C$302,MATCH(SMALL(Engine!$A$2:$A$301,ROWS($A$7:$A227)),Engine!$A$2:$A$301,0))),"")</f>
        <v/>
      </c>
      <c r="D227" s="16">
        <f>IFERROR(IF(INDEX(Tasks!$D$3:$D$302,MATCH(SMALL(Engine!$A$2:$A$301,ROWS($A$7:$A227)),Engine!$A$2:$A$301,0))="","",INDEX(Tasks!$D$3:$D$302,MATCH(SMALL(Engine!$A$2:$A$301,ROWS($A$7:$A227)),Engine!$A$2:$A$301,0))),"")</f>
        <v/>
      </c>
      <c r="E227" s="17">
        <f>IFERROR(IF(INDEX(Tasks!$F$3:$F$302,MATCH(SMALL(Engine!$A$2:$A$301,ROWS($A$7:$A227)),Engine!$A$2:$A$301,0))="","",INDEX(Tasks!$F$3:$F$302,MATCH(SMALL(Engine!$A$2:$A$301,ROWS($A$7:$A227)),Engine!$A$2:$A$301,0))),"")</f>
        <v/>
      </c>
      <c r="F227" s="16">
        <f>IF($E227="","",IF($E227&lt;TODAY(),"Overdue",IF($E227=TODAY(),"Due today","Upcoming")))</f>
        <v/>
      </c>
    </row>
    <row r="228">
      <c r="A228" s="16">
        <f>IFERROR(IF(INDEX(Tasks!$A$3:$A$302,MATCH(SMALL(Engine!$A$2:$A$301,ROWS($A$7:$A228)),Engine!$A$2:$A$301,0))="","",INDEX(Tasks!$A$3:$A$302,MATCH(SMALL(Engine!$A$2:$A$301,ROWS($A$7:$A228)),Engine!$A$2:$A$301,0))),"")</f>
        <v/>
      </c>
      <c r="B228" s="16">
        <f>IFERROR(IF(INDEX(Tasks!$B$3:$B$302,MATCH(SMALL(Engine!$A$2:$A$301,ROWS($A$7:$A228)),Engine!$A$2:$A$301,0))="","",INDEX(Tasks!$B$3:$B$302,MATCH(SMALL(Engine!$A$2:$A$301,ROWS($A$7:$A228)),Engine!$A$2:$A$301,0))),"")</f>
        <v/>
      </c>
      <c r="C228" s="16">
        <f>IFERROR(IF(INDEX(Tasks!$C$3:$C$302,MATCH(SMALL(Engine!$A$2:$A$301,ROWS($A$7:$A228)),Engine!$A$2:$A$301,0))="","",INDEX(Tasks!$C$3:$C$302,MATCH(SMALL(Engine!$A$2:$A$301,ROWS($A$7:$A228)),Engine!$A$2:$A$301,0))),"")</f>
        <v/>
      </c>
      <c r="D228" s="16">
        <f>IFERROR(IF(INDEX(Tasks!$D$3:$D$302,MATCH(SMALL(Engine!$A$2:$A$301,ROWS($A$7:$A228)),Engine!$A$2:$A$301,0))="","",INDEX(Tasks!$D$3:$D$302,MATCH(SMALL(Engine!$A$2:$A$301,ROWS($A$7:$A228)),Engine!$A$2:$A$301,0))),"")</f>
        <v/>
      </c>
      <c r="E228" s="17">
        <f>IFERROR(IF(INDEX(Tasks!$F$3:$F$302,MATCH(SMALL(Engine!$A$2:$A$301,ROWS($A$7:$A228)),Engine!$A$2:$A$301,0))="","",INDEX(Tasks!$F$3:$F$302,MATCH(SMALL(Engine!$A$2:$A$301,ROWS($A$7:$A228)),Engine!$A$2:$A$301,0))),"")</f>
        <v/>
      </c>
      <c r="F228" s="16">
        <f>IF($E228="","",IF($E228&lt;TODAY(),"Overdue",IF($E228=TODAY(),"Due today","Upcoming")))</f>
        <v/>
      </c>
    </row>
    <row r="229">
      <c r="A229" s="16">
        <f>IFERROR(IF(INDEX(Tasks!$A$3:$A$302,MATCH(SMALL(Engine!$A$2:$A$301,ROWS($A$7:$A229)),Engine!$A$2:$A$301,0))="","",INDEX(Tasks!$A$3:$A$302,MATCH(SMALL(Engine!$A$2:$A$301,ROWS($A$7:$A229)),Engine!$A$2:$A$301,0))),"")</f>
        <v/>
      </c>
      <c r="B229" s="16">
        <f>IFERROR(IF(INDEX(Tasks!$B$3:$B$302,MATCH(SMALL(Engine!$A$2:$A$301,ROWS($A$7:$A229)),Engine!$A$2:$A$301,0))="","",INDEX(Tasks!$B$3:$B$302,MATCH(SMALL(Engine!$A$2:$A$301,ROWS($A$7:$A229)),Engine!$A$2:$A$301,0))),"")</f>
        <v/>
      </c>
      <c r="C229" s="16">
        <f>IFERROR(IF(INDEX(Tasks!$C$3:$C$302,MATCH(SMALL(Engine!$A$2:$A$301,ROWS($A$7:$A229)),Engine!$A$2:$A$301,0))="","",INDEX(Tasks!$C$3:$C$302,MATCH(SMALL(Engine!$A$2:$A$301,ROWS($A$7:$A229)),Engine!$A$2:$A$301,0))),"")</f>
        <v/>
      </c>
      <c r="D229" s="16">
        <f>IFERROR(IF(INDEX(Tasks!$D$3:$D$302,MATCH(SMALL(Engine!$A$2:$A$301,ROWS($A$7:$A229)),Engine!$A$2:$A$301,0))="","",INDEX(Tasks!$D$3:$D$302,MATCH(SMALL(Engine!$A$2:$A$301,ROWS($A$7:$A229)),Engine!$A$2:$A$301,0))),"")</f>
        <v/>
      </c>
      <c r="E229" s="17">
        <f>IFERROR(IF(INDEX(Tasks!$F$3:$F$302,MATCH(SMALL(Engine!$A$2:$A$301,ROWS($A$7:$A229)),Engine!$A$2:$A$301,0))="","",INDEX(Tasks!$F$3:$F$302,MATCH(SMALL(Engine!$A$2:$A$301,ROWS($A$7:$A229)),Engine!$A$2:$A$301,0))),"")</f>
        <v/>
      </c>
      <c r="F229" s="16">
        <f>IF($E229="","",IF($E229&lt;TODAY(),"Overdue",IF($E229=TODAY(),"Due today","Upcoming")))</f>
        <v/>
      </c>
    </row>
    <row r="230">
      <c r="A230" s="16">
        <f>IFERROR(IF(INDEX(Tasks!$A$3:$A$302,MATCH(SMALL(Engine!$A$2:$A$301,ROWS($A$7:$A230)),Engine!$A$2:$A$301,0))="","",INDEX(Tasks!$A$3:$A$302,MATCH(SMALL(Engine!$A$2:$A$301,ROWS($A$7:$A230)),Engine!$A$2:$A$301,0))),"")</f>
        <v/>
      </c>
      <c r="B230" s="16">
        <f>IFERROR(IF(INDEX(Tasks!$B$3:$B$302,MATCH(SMALL(Engine!$A$2:$A$301,ROWS($A$7:$A230)),Engine!$A$2:$A$301,0))="","",INDEX(Tasks!$B$3:$B$302,MATCH(SMALL(Engine!$A$2:$A$301,ROWS($A$7:$A230)),Engine!$A$2:$A$301,0))),"")</f>
        <v/>
      </c>
      <c r="C230" s="16">
        <f>IFERROR(IF(INDEX(Tasks!$C$3:$C$302,MATCH(SMALL(Engine!$A$2:$A$301,ROWS($A$7:$A230)),Engine!$A$2:$A$301,0))="","",INDEX(Tasks!$C$3:$C$302,MATCH(SMALL(Engine!$A$2:$A$301,ROWS($A$7:$A230)),Engine!$A$2:$A$301,0))),"")</f>
        <v/>
      </c>
      <c r="D230" s="16">
        <f>IFERROR(IF(INDEX(Tasks!$D$3:$D$302,MATCH(SMALL(Engine!$A$2:$A$301,ROWS($A$7:$A230)),Engine!$A$2:$A$301,0))="","",INDEX(Tasks!$D$3:$D$302,MATCH(SMALL(Engine!$A$2:$A$301,ROWS($A$7:$A230)),Engine!$A$2:$A$301,0))),"")</f>
        <v/>
      </c>
      <c r="E230" s="17">
        <f>IFERROR(IF(INDEX(Tasks!$F$3:$F$302,MATCH(SMALL(Engine!$A$2:$A$301,ROWS($A$7:$A230)),Engine!$A$2:$A$301,0))="","",INDEX(Tasks!$F$3:$F$302,MATCH(SMALL(Engine!$A$2:$A$301,ROWS($A$7:$A230)),Engine!$A$2:$A$301,0))),"")</f>
        <v/>
      </c>
      <c r="F230" s="16">
        <f>IF($E230="","",IF($E230&lt;TODAY(),"Overdue",IF($E230=TODAY(),"Due today","Upcoming")))</f>
        <v/>
      </c>
    </row>
    <row r="231">
      <c r="A231" s="16">
        <f>IFERROR(IF(INDEX(Tasks!$A$3:$A$302,MATCH(SMALL(Engine!$A$2:$A$301,ROWS($A$7:$A231)),Engine!$A$2:$A$301,0))="","",INDEX(Tasks!$A$3:$A$302,MATCH(SMALL(Engine!$A$2:$A$301,ROWS($A$7:$A231)),Engine!$A$2:$A$301,0))),"")</f>
        <v/>
      </c>
      <c r="B231" s="16">
        <f>IFERROR(IF(INDEX(Tasks!$B$3:$B$302,MATCH(SMALL(Engine!$A$2:$A$301,ROWS($A$7:$A231)),Engine!$A$2:$A$301,0))="","",INDEX(Tasks!$B$3:$B$302,MATCH(SMALL(Engine!$A$2:$A$301,ROWS($A$7:$A231)),Engine!$A$2:$A$301,0))),"")</f>
        <v/>
      </c>
      <c r="C231" s="16">
        <f>IFERROR(IF(INDEX(Tasks!$C$3:$C$302,MATCH(SMALL(Engine!$A$2:$A$301,ROWS($A$7:$A231)),Engine!$A$2:$A$301,0))="","",INDEX(Tasks!$C$3:$C$302,MATCH(SMALL(Engine!$A$2:$A$301,ROWS($A$7:$A231)),Engine!$A$2:$A$301,0))),"")</f>
        <v/>
      </c>
      <c r="D231" s="16">
        <f>IFERROR(IF(INDEX(Tasks!$D$3:$D$302,MATCH(SMALL(Engine!$A$2:$A$301,ROWS($A$7:$A231)),Engine!$A$2:$A$301,0))="","",INDEX(Tasks!$D$3:$D$302,MATCH(SMALL(Engine!$A$2:$A$301,ROWS($A$7:$A231)),Engine!$A$2:$A$301,0))),"")</f>
        <v/>
      </c>
      <c r="E231" s="17">
        <f>IFERROR(IF(INDEX(Tasks!$F$3:$F$302,MATCH(SMALL(Engine!$A$2:$A$301,ROWS($A$7:$A231)),Engine!$A$2:$A$301,0))="","",INDEX(Tasks!$F$3:$F$302,MATCH(SMALL(Engine!$A$2:$A$301,ROWS($A$7:$A231)),Engine!$A$2:$A$301,0))),"")</f>
        <v/>
      </c>
      <c r="F231" s="16">
        <f>IF($E231="","",IF($E231&lt;TODAY(),"Overdue",IF($E231=TODAY(),"Due today","Upcoming")))</f>
        <v/>
      </c>
    </row>
    <row r="232">
      <c r="A232" s="16">
        <f>IFERROR(IF(INDEX(Tasks!$A$3:$A$302,MATCH(SMALL(Engine!$A$2:$A$301,ROWS($A$7:$A232)),Engine!$A$2:$A$301,0))="","",INDEX(Tasks!$A$3:$A$302,MATCH(SMALL(Engine!$A$2:$A$301,ROWS($A$7:$A232)),Engine!$A$2:$A$301,0))),"")</f>
        <v/>
      </c>
      <c r="B232" s="16">
        <f>IFERROR(IF(INDEX(Tasks!$B$3:$B$302,MATCH(SMALL(Engine!$A$2:$A$301,ROWS($A$7:$A232)),Engine!$A$2:$A$301,0))="","",INDEX(Tasks!$B$3:$B$302,MATCH(SMALL(Engine!$A$2:$A$301,ROWS($A$7:$A232)),Engine!$A$2:$A$301,0))),"")</f>
        <v/>
      </c>
      <c r="C232" s="16">
        <f>IFERROR(IF(INDEX(Tasks!$C$3:$C$302,MATCH(SMALL(Engine!$A$2:$A$301,ROWS($A$7:$A232)),Engine!$A$2:$A$301,0))="","",INDEX(Tasks!$C$3:$C$302,MATCH(SMALL(Engine!$A$2:$A$301,ROWS($A$7:$A232)),Engine!$A$2:$A$301,0))),"")</f>
        <v/>
      </c>
      <c r="D232" s="16">
        <f>IFERROR(IF(INDEX(Tasks!$D$3:$D$302,MATCH(SMALL(Engine!$A$2:$A$301,ROWS($A$7:$A232)),Engine!$A$2:$A$301,0))="","",INDEX(Tasks!$D$3:$D$302,MATCH(SMALL(Engine!$A$2:$A$301,ROWS($A$7:$A232)),Engine!$A$2:$A$301,0))),"")</f>
        <v/>
      </c>
      <c r="E232" s="17">
        <f>IFERROR(IF(INDEX(Tasks!$F$3:$F$302,MATCH(SMALL(Engine!$A$2:$A$301,ROWS($A$7:$A232)),Engine!$A$2:$A$301,0))="","",INDEX(Tasks!$F$3:$F$302,MATCH(SMALL(Engine!$A$2:$A$301,ROWS($A$7:$A232)),Engine!$A$2:$A$301,0))),"")</f>
        <v/>
      </c>
      <c r="F232" s="16">
        <f>IF($E232="","",IF($E232&lt;TODAY(),"Overdue",IF($E232=TODAY(),"Due today","Upcoming")))</f>
        <v/>
      </c>
    </row>
    <row r="233">
      <c r="A233" s="16">
        <f>IFERROR(IF(INDEX(Tasks!$A$3:$A$302,MATCH(SMALL(Engine!$A$2:$A$301,ROWS($A$7:$A233)),Engine!$A$2:$A$301,0))="","",INDEX(Tasks!$A$3:$A$302,MATCH(SMALL(Engine!$A$2:$A$301,ROWS($A$7:$A233)),Engine!$A$2:$A$301,0))),"")</f>
        <v/>
      </c>
      <c r="B233" s="16">
        <f>IFERROR(IF(INDEX(Tasks!$B$3:$B$302,MATCH(SMALL(Engine!$A$2:$A$301,ROWS($A$7:$A233)),Engine!$A$2:$A$301,0))="","",INDEX(Tasks!$B$3:$B$302,MATCH(SMALL(Engine!$A$2:$A$301,ROWS($A$7:$A233)),Engine!$A$2:$A$301,0))),"")</f>
        <v/>
      </c>
      <c r="C233" s="16">
        <f>IFERROR(IF(INDEX(Tasks!$C$3:$C$302,MATCH(SMALL(Engine!$A$2:$A$301,ROWS($A$7:$A233)),Engine!$A$2:$A$301,0))="","",INDEX(Tasks!$C$3:$C$302,MATCH(SMALL(Engine!$A$2:$A$301,ROWS($A$7:$A233)),Engine!$A$2:$A$301,0))),"")</f>
        <v/>
      </c>
      <c r="D233" s="16">
        <f>IFERROR(IF(INDEX(Tasks!$D$3:$D$302,MATCH(SMALL(Engine!$A$2:$A$301,ROWS($A$7:$A233)),Engine!$A$2:$A$301,0))="","",INDEX(Tasks!$D$3:$D$302,MATCH(SMALL(Engine!$A$2:$A$301,ROWS($A$7:$A233)),Engine!$A$2:$A$301,0))),"")</f>
        <v/>
      </c>
      <c r="E233" s="17">
        <f>IFERROR(IF(INDEX(Tasks!$F$3:$F$302,MATCH(SMALL(Engine!$A$2:$A$301,ROWS($A$7:$A233)),Engine!$A$2:$A$301,0))="","",INDEX(Tasks!$F$3:$F$302,MATCH(SMALL(Engine!$A$2:$A$301,ROWS($A$7:$A233)),Engine!$A$2:$A$301,0))),"")</f>
        <v/>
      </c>
      <c r="F233" s="16">
        <f>IF($E233="","",IF($E233&lt;TODAY(),"Overdue",IF($E233=TODAY(),"Due today","Upcoming")))</f>
        <v/>
      </c>
    </row>
    <row r="234">
      <c r="A234" s="16">
        <f>IFERROR(IF(INDEX(Tasks!$A$3:$A$302,MATCH(SMALL(Engine!$A$2:$A$301,ROWS($A$7:$A234)),Engine!$A$2:$A$301,0))="","",INDEX(Tasks!$A$3:$A$302,MATCH(SMALL(Engine!$A$2:$A$301,ROWS($A$7:$A234)),Engine!$A$2:$A$301,0))),"")</f>
        <v/>
      </c>
      <c r="B234" s="16">
        <f>IFERROR(IF(INDEX(Tasks!$B$3:$B$302,MATCH(SMALL(Engine!$A$2:$A$301,ROWS($A$7:$A234)),Engine!$A$2:$A$301,0))="","",INDEX(Tasks!$B$3:$B$302,MATCH(SMALL(Engine!$A$2:$A$301,ROWS($A$7:$A234)),Engine!$A$2:$A$301,0))),"")</f>
        <v/>
      </c>
      <c r="C234" s="16">
        <f>IFERROR(IF(INDEX(Tasks!$C$3:$C$302,MATCH(SMALL(Engine!$A$2:$A$301,ROWS($A$7:$A234)),Engine!$A$2:$A$301,0))="","",INDEX(Tasks!$C$3:$C$302,MATCH(SMALL(Engine!$A$2:$A$301,ROWS($A$7:$A234)),Engine!$A$2:$A$301,0))),"")</f>
        <v/>
      </c>
      <c r="D234" s="16">
        <f>IFERROR(IF(INDEX(Tasks!$D$3:$D$302,MATCH(SMALL(Engine!$A$2:$A$301,ROWS($A$7:$A234)),Engine!$A$2:$A$301,0))="","",INDEX(Tasks!$D$3:$D$302,MATCH(SMALL(Engine!$A$2:$A$301,ROWS($A$7:$A234)),Engine!$A$2:$A$301,0))),"")</f>
        <v/>
      </c>
      <c r="E234" s="17">
        <f>IFERROR(IF(INDEX(Tasks!$F$3:$F$302,MATCH(SMALL(Engine!$A$2:$A$301,ROWS($A$7:$A234)),Engine!$A$2:$A$301,0))="","",INDEX(Tasks!$F$3:$F$302,MATCH(SMALL(Engine!$A$2:$A$301,ROWS($A$7:$A234)),Engine!$A$2:$A$301,0))),"")</f>
        <v/>
      </c>
      <c r="F234" s="16">
        <f>IF($E234="","",IF($E234&lt;TODAY(),"Overdue",IF($E234=TODAY(),"Due today","Upcoming")))</f>
        <v/>
      </c>
    </row>
    <row r="235">
      <c r="A235" s="16">
        <f>IFERROR(IF(INDEX(Tasks!$A$3:$A$302,MATCH(SMALL(Engine!$A$2:$A$301,ROWS($A$7:$A235)),Engine!$A$2:$A$301,0))="","",INDEX(Tasks!$A$3:$A$302,MATCH(SMALL(Engine!$A$2:$A$301,ROWS($A$7:$A235)),Engine!$A$2:$A$301,0))),"")</f>
        <v/>
      </c>
      <c r="B235" s="16">
        <f>IFERROR(IF(INDEX(Tasks!$B$3:$B$302,MATCH(SMALL(Engine!$A$2:$A$301,ROWS($A$7:$A235)),Engine!$A$2:$A$301,0))="","",INDEX(Tasks!$B$3:$B$302,MATCH(SMALL(Engine!$A$2:$A$301,ROWS($A$7:$A235)),Engine!$A$2:$A$301,0))),"")</f>
        <v/>
      </c>
      <c r="C235" s="16">
        <f>IFERROR(IF(INDEX(Tasks!$C$3:$C$302,MATCH(SMALL(Engine!$A$2:$A$301,ROWS($A$7:$A235)),Engine!$A$2:$A$301,0))="","",INDEX(Tasks!$C$3:$C$302,MATCH(SMALL(Engine!$A$2:$A$301,ROWS($A$7:$A235)),Engine!$A$2:$A$301,0))),"")</f>
        <v/>
      </c>
      <c r="D235" s="16">
        <f>IFERROR(IF(INDEX(Tasks!$D$3:$D$302,MATCH(SMALL(Engine!$A$2:$A$301,ROWS($A$7:$A235)),Engine!$A$2:$A$301,0))="","",INDEX(Tasks!$D$3:$D$302,MATCH(SMALL(Engine!$A$2:$A$301,ROWS($A$7:$A235)),Engine!$A$2:$A$301,0))),"")</f>
        <v/>
      </c>
      <c r="E235" s="17">
        <f>IFERROR(IF(INDEX(Tasks!$F$3:$F$302,MATCH(SMALL(Engine!$A$2:$A$301,ROWS($A$7:$A235)),Engine!$A$2:$A$301,0))="","",INDEX(Tasks!$F$3:$F$302,MATCH(SMALL(Engine!$A$2:$A$301,ROWS($A$7:$A235)),Engine!$A$2:$A$301,0))),"")</f>
        <v/>
      </c>
      <c r="F235" s="16">
        <f>IF($E235="","",IF($E235&lt;TODAY(),"Overdue",IF($E235=TODAY(),"Due today","Upcoming")))</f>
        <v/>
      </c>
    </row>
    <row r="236">
      <c r="A236" s="16">
        <f>IFERROR(IF(INDEX(Tasks!$A$3:$A$302,MATCH(SMALL(Engine!$A$2:$A$301,ROWS($A$7:$A236)),Engine!$A$2:$A$301,0))="","",INDEX(Tasks!$A$3:$A$302,MATCH(SMALL(Engine!$A$2:$A$301,ROWS($A$7:$A236)),Engine!$A$2:$A$301,0))),"")</f>
        <v/>
      </c>
      <c r="B236" s="16">
        <f>IFERROR(IF(INDEX(Tasks!$B$3:$B$302,MATCH(SMALL(Engine!$A$2:$A$301,ROWS($A$7:$A236)),Engine!$A$2:$A$301,0))="","",INDEX(Tasks!$B$3:$B$302,MATCH(SMALL(Engine!$A$2:$A$301,ROWS($A$7:$A236)),Engine!$A$2:$A$301,0))),"")</f>
        <v/>
      </c>
      <c r="C236" s="16">
        <f>IFERROR(IF(INDEX(Tasks!$C$3:$C$302,MATCH(SMALL(Engine!$A$2:$A$301,ROWS($A$7:$A236)),Engine!$A$2:$A$301,0))="","",INDEX(Tasks!$C$3:$C$302,MATCH(SMALL(Engine!$A$2:$A$301,ROWS($A$7:$A236)),Engine!$A$2:$A$301,0))),"")</f>
        <v/>
      </c>
      <c r="D236" s="16">
        <f>IFERROR(IF(INDEX(Tasks!$D$3:$D$302,MATCH(SMALL(Engine!$A$2:$A$301,ROWS($A$7:$A236)),Engine!$A$2:$A$301,0))="","",INDEX(Tasks!$D$3:$D$302,MATCH(SMALL(Engine!$A$2:$A$301,ROWS($A$7:$A236)),Engine!$A$2:$A$301,0))),"")</f>
        <v/>
      </c>
      <c r="E236" s="17">
        <f>IFERROR(IF(INDEX(Tasks!$F$3:$F$302,MATCH(SMALL(Engine!$A$2:$A$301,ROWS($A$7:$A236)),Engine!$A$2:$A$301,0))="","",INDEX(Tasks!$F$3:$F$302,MATCH(SMALL(Engine!$A$2:$A$301,ROWS($A$7:$A236)),Engine!$A$2:$A$301,0))),"")</f>
        <v/>
      </c>
      <c r="F236" s="16">
        <f>IF($E236="","",IF($E236&lt;TODAY(),"Overdue",IF($E236=TODAY(),"Due today","Upcoming")))</f>
        <v/>
      </c>
    </row>
    <row r="237">
      <c r="A237" s="16">
        <f>IFERROR(IF(INDEX(Tasks!$A$3:$A$302,MATCH(SMALL(Engine!$A$2:$A$301,ROWS($A$7:$A237)),Engine!$A$2:$A$301,0))="","",INDEX(Tasks!$A$3:$A$302,MATCH(SMALL(Engine!$A$2:$A$301,ROWS($A$7:$A237)),Engine!$A$2:$A$301,0))),"")</f>
        <v/>
      </c>
      <c r="B237" s="16">
        <f>IFERROR(IF(INDEX(Tasks!$B$3:$B$302,MATCH(SMALL(Engine!$A$2:$A$301,ROWS($A$7:$A237)),Engine!$A$2:$A$301,0))="","",INDEX(Tasks!$B$3:$B$302,MATCH(SMALL(Engine!$A$2:$A$301,ROWS($A$7:$A237)),Engine!$A$2:$A$301,0))),"")</f>
        <v/>
      </c>
      <c r="C237" s="16">
        <f>IFERROR(IF(INDEX(Tasks!$C$3:$C$302,MATCH(SMALL(Engine!$A$2:$A$301,ROWS($A$7:$A237)),Engine!$A$2:$A$301,0))="","",INDEX(Tasks!$C$3:$C$302,MATCH(SMALL(Engine!$A$2:$A$301,ROWS($A$7:$A237)),Engine!$A$2:$A$301,0))),"")</f>
        <v/>
      </c>
      <c r="D237" s="16">
        <f>IFERROR(IF(INDEX(Tasks!$D$3:$D$302,MATCH(SMALL(Engine!$A$2:$A$301,ROWS($A$7:$A237)),Engine!$A$2:$A$301,0))="","",INDEX(Tasks!$D$3:$D$302,MATCH(SMALL(Engine!$A$2:$A$301,ROWS($A$7:$A237)),Engine!$A$2:$A$301,0))),"")</f>
        <v/>
      </c>
      <c r="E237" s="17">
        <f>IFERROR(IF(INDEX(Tasks!$F$3:$F$302,MATCH(SMALL(Engine!$A$2:$A$301,ROWS($A$7:$A237)),Engine!$A$2:$A$301,0))="","",INDEX(Tasks!$F$3:$F$302,MATCH(SMALL(Engine!$A$2:$A$301,ROWS($A$7:$A237)),Engine!$A$2:$A$301,0))),"")</f>
        <v/>
      </c>
      <c r="F237" s="16">
        <f>IF($E237="","",IF($E237&lt;TODAY(),"Overdue",IF($E237=TODAY(),"Due today","Upcoming")))</f>
        <v/>
      </c>
    </row>
    <row r="238">
      <c r="A238" s="16">
        <f>IFERROR(IF(INDEX(Tasks!$A$3:$A$302,MATCH(SMALL(Engine!$A$2:$A$301,ROWS($A$7:$A238)),Engine!$A$2:$A$301,0))="","",INDEX(Tasks!$A$3:$A$302,MATCH(SMALL(Engine!$A$2:$A$301,ROWS($A$7:$A238)),Engine!$A$2:$A$301,0))),"")</f>
        <v/>
      </c>
      <c r="B238" s="16">
        <f>IFERROR(IF(INDEX(Tasks!$B$3:$B$302,MATCH(SMALL(Engine!$A$2:$A$301,ROWS($A$7:$A238)),Engine!$A$2:$A$301,0))="","",INDEX(Tasks!$B$3:$B$302,MATCH(SMALL(Engine!$A$2:$A$301,ROWS($A$7:$A238)),Engine!$A$2:$A$301,0))),"")</f>
        <v/>
      </c>
      <c r="C238" s="16">
        <f>IFERROR(IF(INDEX(Tasks!$C$3:$C$302,MATCH(SMALL(Engine!$A$2:$A$301,ROWS($A$7:$A238)),Engine!$A$2:$A$301,0))="","",INDEX(Tasks!$C$3:$C$302,MATCH(SMALL(Engine!$A$2:$A$301,ROWS($A$7:$A238)),Engine!$A$2:$A$301,0))),"")</f>
        <v/>
      </c>
      <c r="D238" s="16">
        <f>IFERROR(IF(INDEX(Tasks!$D$3:$D$302,MATCH(SMALL(Engine!$A$2:$A$301,ROWS($A$7:$A238)),Engine!$A$2:$A$301,0))="","",INDEX(Tasks!$D$3:$D$302,MATCH(SMALL(Engine!$A$2:$A$301,ROWS($A$7:$A238)),Engine!$A$2:$A$301,0))),"")</f>
        <v/>
      </c>
      <c r="E238" s="17">
        <f>IFERROR(IF(INDEX(Tasks!$F$3:$F$302,MATCH(SMALL(Engine!$A$2:$A$301,ROWS($A$7:$A238)),Engine!$A$2:$A$301,0))="","",INDEX(Tasks!$F$3:$F$302,MATCH(SMALL(Engine!$A$2:$A$301,ROWS($A$7:$A238)),Engine!$A$2:$A$301,0))),"")</f>
        <v/>
      </c>
      <c r="F238" s="16">
        <f>IF($E238="","",IF($E238&lt;TODAY(),"Overdue",IF($E238=TODAY(),"Due today","Upcoming")))</f>
        <v/>
      </c>
    </row>
    <row r="239">
      <c r="A239" s="16">
        <f>IFERROR(IF(INDEX(Tasks!$A$3:$A$302,MATCH(SMALL(Engine!$A$2:$A$301,ROWS($A$7:$A239)),Engine!$A$2:$A$301,0))="","",INDEX(Tasks!$A$3:$A$302,MATCH(SMALL(Engine!$A$2:$A$301,ROWS($A$7:$A239)),Engine!$A$2:$A$301,0))),"")</f>
        <v/>
      </c>
      <c r="B239" s="16">
        <f>IFERROR(IF(INDEX(Tasks!$B$3:$B$302,MATCH(SMALL(Engine!$A$2:$A$301,ROWS($A$7:$A239)),Engine!$A$2:$A$301,0))="","",INDEX(Tasks!$B$3:$B$302,MATCH(SMALL(Engine!$A$2:$A$301,ROWS($A$7:$A239)),Engine!$A$2:$A$301,0))),"")</f>
        <v/>
      </c>
      <c r="C239" s="16">
        <f>IFERROR(IF(INDEX(Tasks!$C$3:$C$302,MATCH(SMALL(Engine!$A$2:$A$301,ROWS($A$7:$A239)),Engine!$A$2:$A$301,0))="","",INDEX(Tasks!$C$3:$C$302,MATCH(SMALL(Engine!$A$2:$A$301,ROWS($A$7:$A239)),Engine!$A$2:$A$301,0))),"")</f>
        <v/>
      </c>
      <c r="D239" s="16">
        <f>IFERROR(IF(INDEX(Tasks!$D$3:$D$302,MATCH(SMALL(Engine!$A$2:$A$301,ROWS($A$7:$A239)),Engine!$A$2:$A$301,0))="","",INDEX(Tasks!$D$3:$D$302,MATCH(SMALL(Engine!$A$2:$A$301,ROWS($A$7:$A239)),Engine!$A$2:$A$301,0))),"")</f>
        <v/>
      </c>
      <c r="E239" s="17">
        <f>IFERROR(IF(INDEX(Tasks!$F$3:$F$302,MATCH(SMALL(Engine!$A$2:$A$301,ROWS($A$7:$A239)),Engine!$A$2:$A$301,0))="","",INDEX(Tasks!$F$3:$F$302,MATCH(SMALL(Engine!$A$2:$A$301,ROWS($A$7:$A239)),Engine!$A$2:$A$301,0))),"")</f>
        <v/>
      </c>
      <c r="F239" s="16">
        <f>IF($E239="","",IF($E239&lt;TODAY(),"Overdue",IF($E239=TODAY(),"Due today","Upcoming")))</f>
        <v/>
      </c>
    </row>
    <row r="240">
      <c r="A240" s="16">
        <f>IFERROR(IF(INDEX(Tasks!$A$3:$A$302,MATCH(SMALL(Engine!$A$2:$A$301,ROWS($A$7:$A240)),Engine!$A$2:$A$301,0))="","",INDEX(Tasks!$A$3:$A$302,MATCH(SMALL(Engine!$A$2:$A$301,ROWS($A$7:$A240)),Engine!$A$2:$A$301,0))),"")</f>
        <v/>
      </c>
      <c r="B240" s="16">
        <f>IFERROR(IF(INDEX(Tasks!$B$3:$B$302,MATCH(SMALL(Engine!$A$2:$A$301,ROWS($A$7:$A240)),Engine!$A$2:$A$301,0))="","",INDEX(Tasks!$B$3:$B$302,MATCH(SMALL(Engine!$A$2:$A$301,ROWS($A$7:$A240)),Engine!$A$2:$A$301,0))),"")</f>
        <v/>
      </c>
      <c r="C240" s="16">
        <f>IFERROR(IF(INDEX(Tasks!$C$3:$C$302,MATCH(SMALL(Engine!$A$2:$A$301,ROWS($A$7:$A240)),Engine!$A$2:$A$301,0))="","",INDEX(Tasks!$C$3:$C$302,MATCH(SMALL(Engine!$A$2:$A$301,ROWS($A$7:$A240)),Engine!$A$2:$A$301,0))),"")</f>
        <v/>
      </c>
      <c r="D240" s="16">
        <f>IFERROR(IF(INDEX(Tasks!$D$3:$D$302,MATCH(SMALL(Engine!$A$2:$A$301,ROWS($A$7:$A240)),Engine!$A$2:$A$301,0))="","",INDEX(Tasks!$D$3:$D$302,MATCH(SMALL(Engine!$A$2:$A$301,ROWS($A$7:$A240)),Engine!$A$2:$A$301,0))),"")</f>
        <v/>
      </c>
      <c r="E240" s="17">
        <f>IFERROR(IF(INDEX(Tasks!$F$3:$F$302,MATCH(SMALL(Engine!$A$2:$A$301,ROWS($A$7:$A240)),Engine!$A$2:$A$301,0))="","",INDEX(Tasks!$F$3:$F$302,MATCH(SMALL(Engine!$A$2:$A$301,ROWS($A$7:$A240)),Engine!$A$2:$A$301,0))),"")</f>
        <v/>
      </c>
      <c r="F240" s="16">
        <f>IF($E240="","",IF($E240&lt;TODAY(),"Overdue",IF($E240=TODAY(),"Due today","Upcoming")))</f>
        <v/>
      </c>
    </row>
    <row r="241">
      <c r="A241" s="16">
        <f>IFERROR(IF(INDEX(Tasks!$A$3:$A$302,MATCH(SMALL(Engine!$A$2:$A$301,ROWS($A$7:$A241)),Engine!$A$2:$A$301,0))="","",INDEX(Tasks!$A$3:$A$302,MATCH(SMALL(Engine!$A$2:$A$301,ROWS($A$7:$A241)),Engine!$A$2:$A$301,0))),"")</f>
        <v/>
      </c>
      <c r="B241" s="16">
        <f>IFERROR(IF(INDEX(Tasks!$B$3:$B$302,MATCH(SMALL(Engine!$A$2:$A$301,ROWS($A$7:$A241)),Engine!$A$2:$A$301,0))="","",INDEX(Tasks!$B$3:$B$302,MATCH(SMALL(Engine!$A$2:$A$301,ROWS($A$7:$A241)),Engine!$A$2:$A$301,0))),"")</f>
        <v/>
      </c>
      <c r="C241" s="16">
        <f>IFERROR(IF(INDEX(Tasks!$C$3:$C$302,MATCH(SMALL(Engine!$A$2:$A$301,ROWS($A$7:$A241)),Engine!$A$2:$A$301,0))="","",INDEX(Tasks!$C$3:$C$302,MATCH(SMALL(Engine!$A$2:$A$301,ROWS($A$7:$A241)),Engine!$A$2:$A$301,0))),"")</f>
        <v/>
      </c>
      <c r="D241" s="16">
        <f>IFERROR(IF(INDEX(Tasks!$D$3:$D$302,MATCH(SMALL(Engine!$A$2:$A$301,ROWS($A$7:$A241)),Engine!$A$2:$A$301,0))="","",INDEX(Tasks!$D$3:$D$302,MATCH(SMALL(Engine!$A$2:$A$301,ROWS($A$7:$A241)),Engine!$A$2:$A$301,0))),"")</f>
        <v/>
      </c>
      <c r="E241" s="17">
        <f>IFERROR(IF(INDEX(Tasks!$F$3:$F$302,MATCH(SMALL(Engine!$A$2:$A$301,ROWS($A$7:$A241)),Engine!$A$2:$A$301,0))="","",INDEX(Tasks!$F$3:$F$302,MATCH(SMALL(Engine!$A$2:$A$301,ROWS($A$7:$A241)),Engine!$A$2:$A$301,0))),"")</f>
        <v/>
      </c>
      <c r="F241" s="16">
        <f>IF($E241="","",IF($E241&lt;TODAY(),"Overdue",IF($E241=TODAY(),"Due today","Upcoming")))</f>
        <v/>
      </c>
    </row>
    <row r="242">
      <c r="A242" s="16">
        <f>IFERROR(IF(INDEX(Tasks!$A$3:$A$302,MATCH(SMALL(Engine!$A$2:$A$301,ROWS($A$7:$A242)),Engine!$A$2:$A$301,0))="","",INDEX(Tasks!$A$3:$A$302,MATCH(SMALL(Engine!$A$2:$A$301,ROWS($A$7:$A242)),Engine!$A$2:$A$301,0))),"")</f>
        <v/>
      </c>
      <c r="B242" s="16">
        <f>IFERROR(IF(INDEX(Tasks!$B$3:$B$302,MATCH(SMALL(Engine!$A$2:$A$301,ROWS($A$7:$A242)),Engine!$A$2:$A$301,0))="","",INDEX(Tasks!$B$3:$B$302,MATCH(SMALL(Engine!$A$2:$A$301,ROWS($A$7:$A242)),Engine!$A$2:$A$301,0))),"")</f>
        <v/>
      </c>
      <c r="C242" s="16">
        <f>IFERROR(IF(INDEX(Tasks!$C$3:$C$302,MATCH(SMALL(Engine!$A$2:$A$301,ROWS($A$7:$A242)),Engine!$A$2:$A$301,0))="","",INDEX(Tasks!$C$3:$C$302,MATCH(SMALL(Engine!$A$2:$A$301,ROWS($A$7:$A242)),Engine!$A$2:$A$301,0))),"")</f>
        <v/>
      </c>
      <c r="D242" s="16">
        <f>IFERROR(IF(INDEX(Tasks!$D$3:$D$302,MATCH(SMALL(Engine!$A$2:$A$301,ROWS($A$7:$A242)),Engine!$A$2:$A$301,0))="","",INDEX(Tasks!$D$3:$D$302,MATCH(SMALL(Engine!$A$2:$A$301,ROWS($A$7:$A242)),Engine!$A$2:$A$301,0))),"")</f>
        <v/>
      </c>
      <c r="E242" s="17">
        <f>IFERROR(IF(INDEX(Tasks!$F$3:$F$302,MATCH(SMALL(Engine!$A$2:$A$301,ROWS($A$7:$A242)),Engine!$A$2:$A$301,0))="","",INDEX(Tasks!$F$3:$F$302,MATCH(SMALL(Engine!$A$2:$A$301,ROWS($A$7:$A242)),Engine!$A$2:$A$301,0))),"")</f>
        <v/>
      </c>
      <c r="F242" s="16">
        <f>IF($E242="","",IF($E242&lt;TODAY(),"Overdue",IF($E242=TODAY(),"Due today","Upcoming")))</f>
        <v/>
      </c>
    </row>
    <row r="243">
      <c r="A243" s="16">
        <f>IFERROR(IF(INDEX(Tasks!$A$3:$A$302,MATCH(SMALL(Engine!$A$2:$A$301,ROWS($A$7:$A243)),Engine!$A$2:$A$301,0))="","",INDEX(Tasks!$A$3:$A$302,MATCH(SMALL(Engine!$A$2:$A$301,ROWS($A$7:$A243)),Engine!$A$2:$A$301,0))),"")</f>
        <v/>
      </c>
      <c r="B243" s="16">
        <f>IFERROR(IF(INDEX(Tasks!$B$3:$B$302,MATCH(SMALL(Engine!$A$2:$A$301,ROWS($A$7:$A243)),Engine!$A$2:$A$301,0))="","",INDEX(Tasks!$B$3:$B$302,MATCH(SMALL(Engine!$A$2:$A$301,ROWS($A$7:$A243)),Engine!$A$2:$A$301,0))),"")</f>
        <v/>
      </c>
      <c r="C243" s="16">
        <f>IFERROR(IF(INDEX(Tasks!$C$3:$C$302,MATCH(SMALL(Engine!$A$2:$A$301,ROWS($A$7:$A243)),Engine!$A$2:$A$301,0))="","",INDEX(Tasks!$C$3:$C$302,MATCH(SMALL(Engine!$A$2:$A$301,ROWS($A$7:$A243)),Engine!$A$2:$A$301,0))),"")</f>
        <v/>
      </c>
      <c r="D243" s="16">
        <f>IFERROR(IF(INDEX(Tasks!$D$3:$D$302,MATCH(SMALL(Engine!$A$2:$A$301,ROWS($A$7:$A243)),Engine!$A$2:$A$301,0))="","",INDEX(Tasks!$D$3:$D$302,MATCH(SMALL(Engine!$A$2:$A$301,ROWS($A$7:$A243)),Engine!$A$2:$A$301,0))),"")</f>
        <v/>
      </c>
      <c r="E243" s="17">
        <f>IFERROR(IF(INDEX(Tasks!$F$3:$F$302,MATCH(SMALL(Engine!$A$2:$A$301,ROWS($A$7:$A243)),Engine!$A$2:$A$301,0))="","",INDEX(Tasks!$F$3:$F$302,MATCH(SMALL(Engine!$A$2:$A$301,ROWS($A$7:$A243)),Engine!$A$2:$A$301,0))),"")</f>
        <v/>
      </c>
      <c r="F243" s="16">
        <f>IF($E243="","",IF($E243&lt;TODAY(),"Overdue",IF($E243=TODAY(),"Due today","Upcoming")))</f>
        <v/>
      </c>
    </row>
    <row r="244">
      <c r="A244" s="16">
        <f>IFERROR(IF(INDEX(Tasks!$A$3:$A$302,MATCH(SMALL(Engine!$A$2:$A$301,ROWS($A$7:$A244)),Engine!$A$2:$A$301,0))="","",INDEX(Tasks!$A$3:$A$302,MATCH(SMALL(Engine!$A$2:$A$301,ROWS($A$7:$A244)),Engine!$A$2:$A$301,0))),"")</f>
        <v/>
      </c>
      <c r="B244" s="16">
        <f>IFERROR(IF(INDEX(Tasks!$B$3:$B$302,MATCH(SMALL(Engine!$A$2:$A$301,ROWS($A$7:$A244)),Engine!$A$2:$A$301,0))="","",INDEX(Tasks!$B$3:$B$302,MATCH(SMALL(Engine!$A$2:$A$301,ROWS($A$7:$A244)),Engine!$A$2:$A$301,0))),"")</f>
        <v/>
      </c>
      <c r="C244" s="16">
        <f>IFERROR(IF(INDEX(Tasks!$C$3:$C$302,MATCH(SMALL(Engine!$A$2:$A$301,ROWS($A$7:$A244)),Engine!$A$2:$A$301,0))="","",INDEX(Tasks!$C$3:$C$302,MATCH(SMALL(Engine!$A$2:$A$301,ROWS($A$7:$A244)),Engine!$A$2:$A$301,0))),"")</f>
        <v/>
      </c>
      <c r="D244" s="16">
        <f>IFERROR(IF(INDEX(Tasks!$D$3:$D$302,MATCH(SMALL(Engine!$A$2:$A$301,ROWS($A$7:$A244)),Engine!$A$2:$A$301,0))="","",INDEX(Tasks!$D$3:$D$302,MATCH(SMALL(Engine!$A$2:$A$301,ROWS($A$7:$A244)),Engine!$A$2:$A$301,0))),"")</f>
        <v/>
      </c>
      <c r="E244" s="17">
        <f>IFERROR(IF(INDEX(Tasks!$F$3:$F$302,MATCH(SMALL(Engine!$A$2:$A$301,ROWS($A$7:$A244)),Engine!$A$2:$A$301,0))="","",INDEX(Tasks!$F$3:$F$302,MATCH(SMALL(Engine!$A$2:$A$301,ROWS($A$7:$A244)),Engine!$A$2:$A$301,0))),"")</f>
        <v/>
      </c>
      <c r="F244" s="16">
        <f>IF($E244="","",IF($E244&lt;TODAY(),"Overdue",IF($E244=TODAY(),"Due today","Upcoming")))</f>
        <v/>
      </c>
    </row>
    <row r="245">
      <c r="A245" s="16">
        <f>IFERROR(IF(INDEX(Tasks!$A$3:$A$302,MATCH(SMALL(Engine!$A$2:$A$301,ROWS($A$7:$A245)),Engine!$A$2:$A$301,0))="","",INDEX(Tasks!$A$3:$A$302,MATCH(SMALL(Engine!$A$2:$A$301,ROWS($A$7:$A245)),Engine!$A$2:$A$301,0))),"")</f>
        <v/>
      </c>
      <c r="B245" s="16">
        <f>IFERROR(IF(INDEX(Tasks!$B$3:$B$302,MATCH(SMALL(Engine!$A$2:$A$301,ROWS($A$7:$A245)),Engine!$A$2:$A$301,0))="","",INDEX(Tasks!$B$3:$B$302,MATCH(SMALL(Engine!$A$2:$A$301,ROWS($A$7:$A245)),Engine!$A$2:$A$301,0))),"")</f>
        <v/>
      </c>
      <c r="C245" s="16">
        <f>IFERROR(IF(INDEX(Tasks!$C$3:$C$302,MATCH(SMALL(Engine!$A$2:$A$301,ROWS($A$7:$A245)),Engine!$A$2:$A$301,0))="","",INDEX(Tasks!$C$3:$C$302,MATCH(SMALL(Engine!$A$2:$A$301,ROWS($A$7:$A245)),Engine!$A$2:$A$301,0))),"")</f>
        <v/>
      </c>
      <c r="D245" s="16">
        <f>IFERROR(IF(INDEX(Tasks!$D$3:$D$302,MATCH(SMALL(Engine!$A$2:$A$301,ROWS($A$7:$A245)),Engine!$A$2:$A$301,0))="","",INDEX(Tasks!$D$3:$D$302,MATCH(SMALL(Engine!$A$2:$A$301,ROWS($A$7:$A245)),Engine!$A$2:$A$301,0))),"")</f>
        <v/>
      </c>
      <c r="E245" s="17">
        <f>IFERROR(IF(INDEX(Tasks!$F$3:$F$302,MATCH(SMALL(Engine!$A$2:$A$301,ROWS($A$7:$A245)),Engine!$A$2:$A$301,0))="","",INDEX(Tasks!$F$3:$F$302,MATCH(SMALL(Engine!$A$2:$A$301,ROWS($A$7:$A245)),Engine!$A$2:$A$301,0))),"")</f>
        <v/>
      </c>
      <c r="F245" s="16">
        <f>IF($E245="","",IF($E245&lt;TODAY(),"Overdue",IF($E245=TODAY(),"Due today","Upcoming")))</f>
        <v/>
      </c>
    </row>
    <row r="246">
      <c r="A246" s="16">
        <f>IFERROR(IF(INDEX(Tasks!$A$3:$A$302,MATCH(SMALL(Engine!$A$2:$A$301,ROWS($A$7:$A246)),Engine!$A$2:$A$301,0))="","",INDEX(Tasks!$A$3:$A$302,MATCH(SMALL(Engine!$A$2:$A$301,ROWS($A$7:$A246)),Engine!$A$2:$A$301,0))),"")</f>
        <v/>
      </c>
      <c r="B246" s="16">
        <f>IFERROR(IF(INDEX(Tasks!$B$3:$B$302,MATCH(SMALL(Engine!$A$2:$A$301,ROWS($A$7:$A246)),Engine!$A$2:$A$301,0))="","",INDEX(Tasks!$B$3:$B$302,MATCH(SMALL(Engine!$A$2:$A$301,ROWS($A$7:$A246)),Engine!$A$2:$A$301,0))),"")</f>
        <v/>
      </c>
      <c r="C246" s="16">
        <f>IFERROR(IF(INDEX(Tasks!$C$3:$C$302,MATCH(SMALL(Engine!$A$2:$A$301,ROWS($A$7:$A246)),Engine!$A$2:$A$301,0))="","",INDEX(Tasks!$C$3:$C$302,MATCH(SMALL(Engine!$A$2:$A$301,ROWS($A$7:$A246)),Engine!$A$2:$A$301,0))),"")</f>
        <v/>
      </c>
      <c r="D246" s="16">
        <f>IFERROR(IF(INDEX(Tasks!$D$3:$D$302,MATCH(SMALL(Engine!$A$2:$A$301,ROWS($A$7:$A246)),Engine!$A$2:$A$301,0))="","",INDEX(Tasks!$D$3:$D$302,MATCH(SMALL(Engine!$A$2:$A$301,ROWS($A$7:$A246)),Engine!$A$2:$A$301,0))),"")</f>
        <v/>
      </c>
      <c r="E246" s="17">
        <f>IFERROR(IF(INDEX(Tasks!$F$3:$F$302,MATCH(SMALL(Engine!$A$2:$A$301,ROWS($A$7:$A246)),Engine!$A$2:$A$301,0))="","",INDEX(Tasks!$F$3:$F$302,MATCH(SMALL(Engine!$A$2:$A$301,ROWS($A$7:$A246)),Engine!$A$2:$A$301,0))),"")</f>
        <v/>
      </c>
      <c r="F246" s="16">
        <f>IF($E246="","",IF($E246&lt;TODAY(),"Overdue",IF($E246=TODAY(),"Due today","Upcoming")))</f>
        <v/>
      </c>
    </row>
    <row r="247">
      <c r="A247" s="16">
        <f>IFERROR(IF(INDEX(Tasks!$A$3:$A$302,MATCH(SMALL(Engine!$A$2:$A$301,ROWS($A$7:$A247)),Engine!$A$2:$A$301,0))="","",INDEX(Tasks!$A$3:$A$302,MATCH(SMALL(Engine!$A$2:$A$301,ROWS($A$7:$A247)),Engine!$A$2:$A$301,0))),"")</f>
        <v/>
      </c>
      <c r="B247" s="16">
        <f>IFERROR(IF(INDEX(Tasks!$B$3:$B$302,MATCH(SMALL(Engine!$A$2:$A$301,ROWS($A$7:$A247)),Engine!$A$2:$A$301,0))="","",INDEX(Tasks!$B$3:$B$302,MATCH(SMALL(Engine!$A$2:$A$301,ROWS($A$7:$A247)),Engine!$A$2:$A$301,0))),"")</f>
        <v/>
      </c>
      <c r="C247" s="16">
        <f>IFERROR(IF(INDEX(Tasks!$C$3:$C$302,MATCH(SMALL(Engine!$A$2:$A$301,ROWS($A$7:$A247)),Engine!$A$2:$A$301,0))="","",INDEX(Tasks!$C$3:$C$302,MATCH(SMALL(Engine!$A$2:$A$301,ROWS($A$7:$A247)),Engine!$A$2:$A$301,0))),"")</f>
        <v/>
      </c>
      <c r="D247" s="16">
        <f>IFERROR(IF(INDEX(Tasks!$D$3:$D$302,MATCH(SMALL(Engine!$A$2:$A$301,ROWS($A$7:$A247)),Engine!$A$2:$A$301,0))="","",INDEX(Tasks!$D$3:$D$302,MATCH(SMALL(Engine!$A$2:$A$301,ROWS($A$7:$A247)),Engine!$A$2:$A$301,0))),"")</f>
        <v/>
      </c>
      <c r="E247" s="17">
        <f>IFERROR(IF(INDEX(Tasks!$F$3:$F$302,MATCH(SMALL(Engine!$A$2:$A$301,ROWS($A$7:$A247)),Engine!$A$2:$A$301,0))="","",INDEX(Tasks!$F$3:$F$302,MATCH(SMALL(Engine!$A$2:$A$301,ROWS($A$7:$A247)),Engine!$A$2:$A$301,0))),"")</f>
        <v/>
      </c>
      <c r="F247" s="16">
        <f>IF($E247="","",IF($E247&lt;TODAY(),"Overdue",IF($E247=TODAY(),"Due today","Upcoming")))</f>
        <v/>
      </c>
    </row>
    <row r="248">
      <c r="A248" s="16">
        <f>IFERROR(IF(INDEX(Tasks!$A$3:$A$302,MATCH(SMALL(Engine!$A$2:$A$301,ROWS($A$7:$A248)),Engine!$A$2:$A$301,0))="","",INDEX(Tasks!$A$3:$A$302,MATCH(SMALL(Engine!$A$2:$A$301,ROWS($A$7:$A248)),Engine!$A$2:$A$301,0))),"")</f>
        <v/>
      </c>
      <c r="B248" s="16">
        <f>IFERROR(IF(INDEX(Tasks!$B$3:$B$302,MATCH(SMALL(Engine!$A$2:$A$301,ROWS($A$7:$A248)),Engine!$A$2:$A$301,0))="","",INDEX(Tasks!$B$3:$B$302,MATCH(SMALL(Engine!$A$2:$A$301,ROWS($A$7:$A248)),Engine!$A$2:$A$301,0))),"")</f>
        <v/>
      </c>
      <c r="C248" s="16">
        <f>IFERROR(IF(INDEX(Tasks!$C$3:$C$302,MATCH(SMALL(Engine!$A$2:$A$301,ROWS($A$7:$A248)),Engine!$A$2:$A$301,0))="","",INDEX(Tasks!$C$3:$C$302,MATCH(SMALL(Engine!$A$2:$A$301,ROWS($A$7:$A248)),Engine!$A$2:$A$301,0))),"")</f>
        <v/>
      </c>
      <c r="D248" s="16">
        <f>IFERROR(IF(INDEX(Tasks!$D$3:$D$302,MATCH(SMALL(Engine!$A$2:$A$301,ROWS($A$7:$A248)),Engine!$A$2:$A$301,0))="","",INDEX(Tasks!$D$3:$D$302,MATCH(SMALL(Engine!$A$2:$A$301,ROWS($A$7:$A248)),Engine!$A$2:$A$301,0))),"")</f>
        <v/>
      </c>
      <c r="E248" s="17">
        <f>IFERROR(IF(INDEX(Tasks!$F$3:$F$302,MATCH(SMALL(Engine!$A$2:$A$301,ROWS($A$7:$A248)),Engine!$A$2:$A$301,0))="","",INDEX(Tasks!$F$3:$F$302,MATCH(SMALL(Engine!$A$2:$A$301,ROWS($A$7:$A248)),Engine!$A$2:$A$301,0))),"")</f>
        <v/>
      </c>
      <c r="F248" s="16">
        <f>IF($E248="","",IF($E248&lt;TODAY(),"Overdue",IF($E248=TODAY(),"Due today","Upcoming")))</f>
        <v/>
      </c>
    </row>
    <row r="249">
      <c r="A249" s="16">
        <f>IFERROR(IF(INDEX(Tasks!$A$3:$A$302,MATCH(SMALL(Engine!$A$2:$A$301,ROWS($A$7:$A249)),Engine!$A$2:$A$301,0))="","",INDEX(Tasks!$A$3:$A$302,MATCH(SMALL(Engine!$A$2:$A$301,ROWS($A$7:$A249)),Engine!$A$2:$A$301,0))),"")</f>
        <v/>
      </c>
      <c r="B249" s="16">
        <f>IFERROR(IF(INDEX(Tasks!$B$3:$B$302,MATCH(SMALL(Engine!$A$2:$A$301,ROWS($A$7:$A249)),Engine!$A$2:$A$301,0))="","",INDEX(Tasks!$B$3:$B$302,MATCH(SMALL(Engine!$A$2:$A$301,ROWS($A$7:$A249)),Engine!$A$2:$A$301,0))),"")</f>
        <v/>
      </c>
      <c r="C249" s="16">
        <f>IFERROR(IF(INDEX(Tasks!$C$3:$C$302,MATCH(SMALL(Engine!$A$2:$A$301,ROWS($A$7:$A249)),Engine!$A$2:$A$301,0))="","",INDEX(Tasks!$C$3:$C$302,MATCH(SMALL(Engine!$A$2:$A$301,ROWS($A$7:$A249)),Engine!$A$2:$A$301,0))),"")</f>
        <v/>
      </c>
      <c r="D249" s="16">
        <f>IFERROR(IF(INDEX(Tasks!$D$3:$D$302,MATCH(SMALL(Engine!$A$2:$A$301,ROWS($A$7:$A249)),Engine!$A$2:$A$301,0))="","",INDEX(Tasks!$D$3:$D$302,MATCH(SMALL(Engine!$A$2:$A$301,ROWS($A$7:$A249)),Engine!$A$2:$A$301,0))),"")</f>
        <v/>
      </c>
      <c r="E249" s="17">
        <f>IFERROR(IF(INDEX(Tasks!$F$3:$F$302,MATCH(SMALL(Engine!$A$2:$A$301,ROWS($A$7:$A249)),Engine!$A$2:$A$301,0))="","",INDEX(Tasks!$F$3:$F$302,MATCH(SMALL(Engine!$A$2:$A$301,ROWS($A$7:$A249)),Engine!$A$2:$A$301,0))),"")</f>
        <v/>
      </c>
      <c r="F249" s="16">
        <f>IF($E249="","",IF($E249&lt;TODAY(),"Overdue",IF($E249=TODAY(),"Due today","Upcoming")))</f>
        <v/>
      </c>
    </row>
    <row r="250">
      <c r="A250" s="16">
        <f>IFERROR(IF(INDEX(Tasks!$A$3:$A$302,MATCH(SMALL(Engine!$A$2:$A$301,ROWS($A$7:$A250)),Engine!$A$2:$A$301,0))="","",INDEX(Tasks!$A$3:$A$302,MATCH(SMALL(Engine!$A$2:$A$301,ROWS($A$7:$A250)),Engine!$A$2:$A$301,0))),"")</f>
        <v/>
      </c>
      <c r="B250" s="16">
        <f>IFERROR(IF(INDEX(Tasks!$B$3:$B$302,MATCH(SMALL(Engine!$A$2:$A$301,ROWS($A$7:$A250)),Engine!$A$2:$A$301,0))="","",INDEX(Tasks!$B$3:$B$302,MATCH(SMALL(Engine!$A$2:$A$301,ROWS($A$7:$A250)),Engine!$A$2:$A$301,0))),"")</f>
        <v/>
      </c>
      <c r="C250" s="16">
        <f>IFERROR(IF(INDEX(Tasks!$C$3:$C$302,MATCH(SMALL(Engine!$A$2:$A$301,ROWS($A$7:$A250)),Engine!$A$2:$A$301,0))="","",INDEX(Tasks!$C$3:$C$302,MATCH(SMALL(Engine!$A$2:$A$301,ROWS($A$7:$A250)),Engine!$A$2:$A$301,0))),"")</f>
        <v/>
      </c>
      <c r="D250" s="16">
        <f>IFERROR(IF(INDEX(Tasks!$D$3:$D$302,MATCH(SMALL(Engine!$A$2:$A$301,ROWS($A$7:$A250)),Engine!$A$2:$A$301,0))="","",INDEX(Tasks!$D$3:$D$302,MATCH(SMALL(Engine!$A$2:$A$301,ROWS($A$7:$A250)),Engine!$A$2:$A$301,0))),"")</f>
        <v/>
      </c>
      <c r="E250" s="17">
        <f>IFERROR(IF(INDEX(Tasks!$F$3:$F$302,MATCH(SMALL(Engine!$A$2:$A$301,ROWS($A$7:$A250)),Engine!$A$2:$A$301,0))="","",INDEX(Tasks!$F$3:$F$302,MATCH(SMALL(Engine!$A$2:$A$301,ROWS($A$7:$A250)),Engine!$A$2:$A$301,0))),"")</f>
        <v/>
      </c>
      <c r="F250" s="16">
        <f>IF($E250="","",IF($E250&lt;TODAY(),"Overdue",IF($E250=TODAY(),"Due today","Upcoming")))</f>
        <v/>
      </c>
    </row>
    <row r="251">
      <c r="A251" s="16">
        <f>IFERROR(IF(INDEX(Tasks!$A$3:$A$302,MATCH(SMALL(Engine!$A$2:$A$301,ROWS($A$7:$A251)),Engine!$A$2:$A$301,0))="","",INDEX(Tasks!$A$3:$A$302,MATCH(SMALL(Engine!$A$2:$A$301,ROWS($A$7:$A251)),Engine!$A$2:$A$301,0))),"")</f>
        <v/>
      </c>
      <c r="B251" s="16">
        <f>IFERROR(IF(INDEX(Tasks!$B$3:$B$302,MATCH(SMALL(Engine!$A$2:$A$301,ROWS($A$7:$A251)),Engine!$A$2:$A$301,0))="","",INDEX(Tasks!$B$3:$B$302,MATCH(SMALL(Engine!$A$2:$A$301,ROWS($A$7:$A251)),Engine!$A$2:$A$301,0))),"")</f>
        <v/>
      </c>
      <c r="C251" s="16">
        <f>IFERROR(IF(INDEX(Tasks!$C$3:$C$302,MATCH(SMALL(Engine!$A$2:$A$301,ROWS($A$7:$A251)),Engine!$A$2:$A$301,0))="","",INDEX(Tasks!$C$3:$C$302,MATCH(SMALL(Engine!$A$2:$A$301,ROWS($A$7:$A251)),Engine!$A$2:$A$301,0))),"")</f>
        <v/>
      </c>
      <c r="D251" s="16">
        <f>IFERROR(IF(INDEX(Tasks!$D$3:$D$302,MATCH(SMALL(Engine!$A$2:$A$301,ROWS($A$7:$A251)),Engine!$A$2:$A$301,0))="","",INDEX(Tasks!$D$3:$D$302,MATCH(SMALL(Engine!$A$2:$A$301,ROWS($A$7:$A251)),Engine!$A$2:$A$301,0))),"")</f>
        <v/>
      </c>
      <c r="E251" s="17">
        <f>IFERROR(IF(INDEX(Tasks!$F$3:$F$302,MATCH(SMALL(Engine!$A$2:$A$301,ROWS($A$7:$A251)),Engine!$A$2:$A$301,0))="","",INDEX(Tasks!$F$3:$F$302,MATCH(SMALL(Engine!$A$2:$A$301,ROWS($A$7:$A251)),Engine!$A$2:$A$301,0))),"")</f>
        <v/>
      </c>
      <c r="F251" s="16">
        <f>IF($E251="","",IF($E251&lt;TODAY(),"Overdue",IF($E251=TODAY(),"Due today","Upcoming")))</f>
        <v/>
      </c>
    </row>
    <row r="252">
      <c r="A252" s="16">
        <f>IFERROR(IF(INDEX(Tasks!$A$3:$A$302,MATCH(SMALL(Engine!$A$2:$A$301,ROWS($A$7:$A252)),Engine!$A$2:$A$301,0))="","",INDEX(Tasks!$A$3:$A$302,MATCH(SMALL(Engine!$A$2:$A$301,ROWS($A$7:$A252)),Engine!$A$2:$A$301,0))),"")</f>
        <v/>
      </c>
      <c r="B252" s="16">
        <f>IFERROR(IF(INDEX(Tasks!$B$3:$B$302,MATCH(SMALL(Engine!$A$2:$A$301,ROWS($A$7:$A252)),Engine!$A$2:$A$301,0))="","",INDEX(Tasks!$B$3:$B$302,MATCH(SMALL(Engine!$A$2:$A$301,ROWS($A$7:$A252)),Engine!$A$2:$A$301,0))),"")</f>
        <v/>
      </c>
      <c r="C252" s="16">
        <f>IFERROR(IF(INDEX(Tasks!$C$3:$C$302,MATCH(SMALL(Engine!$A$2:$A$301,ROWS($A$7:$A252)),Engine!$A$2:$A$301,0))="","",INDEX(Tasks!$C$3:$C$302,MATCH(SMALL(Engine!$A$2:$A$301,ROWS($A$7:$A252)),Engine!$A$2:$A$301,0))),"")</f>
        <v/>
      </c>
      <c r="D252" s="16">
        <f>IFERROR(IF(INDEX(Tasks!$D$3:$D$302,MATCH(SMALL(Engine!$A$2:$A$301,ROWS($A$7:$A252)),Engine!$A$2:$A$301,0))="","",INDEX(Tasks!$D$3:$D$302,MATCH(SMALL(Engine!$A$2:$A$301,ROWS($A$7:$A252)),Engine!$A$2:$A$301,0))),"")</f>
        <v/>
      </c>
      <c r="E252" s="17">
        <f>IFERROR(IF(INDEX(Tasks!$F$3:$F$302,MATCH(SMALL(Engine!$A$2:$A$301,ROWS($A$7:$A252)),Engine!$A$2:$A$301,0))="","",INDEX(Tasks!$F$3:$F$302,MATCH(SMALL(Engine!$A$2:$A$301,ROWS($A$7:$A252)),Engine!$A$2:$A$301,0))),"")</f>
        <v/>
      </c>
      <c r="F252" s="16">
        <f>IF($E252="","",IF($E252&lt;TODAY(),"Overdue",IF($E252=TODAY(),"Due today","Upcoming")))</f>
        <v/>
      </c>
    </row>
    <row r="253">
      <c r="A253" s="16">
        <f>IFERROR(IF(INDEX(Tasks!$A$3:$A$302,MATCH(SMALL(Engine!$A$2:$A$301,ROWS($A$7:$A253)),Engine!$A$2:$A$301,0))="","",INDEX(Tasks!$A$3:$A$302,MATCH(SMALL(Engine!$A$2:$A$301,ROWS($A$7:$A253)),Engine!$A$2:$A$301,0))),"")</f>
        <v/>
      </c>
      <c r="B253" s="16">
        <f>IFERROR(IF(INDEX(Tasks!$B$3:$B$302,MATCH(SMALL(Engine!$A$2:$A$301,ROWS($A$7:$A253)),Engine!$A$2:$A$301,0))="","",INDEX(Tasks!$B$3:$B$302,MATCH(SMALL(Engine!$A$2:$A$301,ROWS($A$7:$A253)),Engine!$A$2:$A$301,0))),"")</f>
        <v/>
      </c>
      <c r="C253" s="16">
        <f>IFERROR(IF(INDEX(Tasks!$C$3:$C$302,MATCH(SMALL(Engine!$A$2:$A$301,ROWS($A$7:$A253)),Engine!$A$2:$A$301,0))="","",INDEX(Tasks!$C$3:$C$302,MATCH(SMALL(Engine!$A$2:$A$301,ROWS($A$7:$A253)),Engine!$A$2:$A$301,0))),"")</f>
        <v/>
      </c>
      <c r="D253" s="16">
        <f>IFERROR(IF(INDEX(Tasks!$D$3:$D$302,MATCH(SMALL(Engine!$A$2:$A$301,ROWS($A$7:$A253)),Engine!$A$2:$A$301,0))="","",INDEX(Tasks!$D$3:$D$302,MATCH(SMALL(Engine!$A$2:$A$301,ROWS($A$7:$A253)),Engine!$A$2:$A$301,0))),"")</f>
        <v/>
      </c>
      <c r="E253" s="17">
        <f>IFERROR(IF(INDEX(Tasks!$F$3:$F$302,MATCH(SMALL(Engine!$A$2:$A$301,ROWS($A$7:$A253)),Engine!$A$2:$A$301,0))="","",INDEX(Tasks!$F$3:$F$302,MATCH(SMALL(Engine!$A$2:$A$301,ROWS($A$7:$A253)),Engine!$A$2:$A$301,0))),"")</f>
        <v/>
      </c>
      <c r="F253" s="16">
        <f>IF($E253="","",IF($E253&lt;TODAY(),"Overdue",IF($E253=TODAY(),"Due today","Upcoming")))</f>
        <v/>
      </c>
    </row>
    <row r="254">
      <c r="A254" s="16">
        <f>IFERROR(IF(INDEX(Tasks!$A$3:$A$302,MATCH(SMALL(Engine!$A$2:$A$301,ROWS($A$7:$A254)),Engine!$A$2:$A$301,0))="","",INDEX(Tasks!$A$3:$A$302,MATCH(SMALL(Engine!$A$2:$A$301,ROWS($A$7:$A254)),Engine!$A$2:$A$301,0))),"")</f>
        <v/>
      </c>
      <c r="B254" s="16">
        <f>IFERROR(IF(INDEX(Tasks!$B$3:$B$302,MATCH(SMALL(Engine!$A$2:$A$301,ROWS($A$7:$A254)),Engine!$A$2:$A$301,0))="","",INDEX(Tasks!$B$3:$B$302,MATCH(SMALL(Engine!$A$2:$A$301,ROWS($A$7:$A254)),Engine!$A$2:$A$301,0))),"")</f>
        <v/>
      </c>
      <c r="C254" s="16">
        <f>IFERROR(IF(INDEX(Tasks!$C$3:$C$302,MATCH(SMALL(Engine!$A$2:$A$301,ROWS($A$7:$A254)),Engine!$A$2:$A$301,0))="","",INDEX(Tasks!$C$3:$C$302,MATCH(SMALL(Engine!$A$2:$A$301,ROWS($A$7:$A254)),Engine!$A$2:$A$301,0))),"")</f>
        <v/>
      </c>
      <c r="D254" s="16">
        <f>IFERROR(IF(INDEX(Tasks!$D$3:$D$302,MATCH(SMALL(Engine!$A$2:$A$301,ROWS($A$7:$A254)),Engine!$A$2:$A$301,0))="","",INDEX(Tasks!$D$3:$D$302,MATCH(SMALL(Engine!$A$2:$A$301,ROWS($A$7:$A254)),Engine!$A$2:$A$301,0))),"")</f>
        <v/>
      </c>
      <c r="E254" s="17">
        <f>IFERROR(IF(INDEX(Tasks!$F$3:$F$302,MATCH(SMALL(Engine!$A$2:$A$301,ROWS($A$7:$A254)),Engine!$A$2:$A$301,0))="","",INDEX(Tasks!$F$3:$F$302,MATCH(SMALL(Engine!$A$2:$A$301,ROWS($A$7:$A254)),Engine!$A$2:$A$301,0))),"")</f>
        <v/>
      </c>
      <c r="F254" s="16">
        <f>IF($E254="","",IF($E254&lt;TODAY(),"Overdue",IF($E254=TODAY(),"Due today","Upcoming")))</f>
        <v/>
      </c>
    </row>
    <row r="255">
      <c r="A255" s="16">
        <f>IFERROR(IF(INDEX(Tasks!$A$3:$A$302,MATCH(SMALL(Engine!$A$2:$A$301,ROWS($A$7:$A255)),Engine!$A$2:$A$301,0))="","",INDEX(Tasks!$A$3:$A$302,MATCH(SMALL(Engine!$A$2:$A$301,ROWS($A$7:$A255)),Engine!$A$2:$A$301,0))),"")</f>
        <v/>
      </c>
      <c r="B255" s="16">
        <f>IFERROR(IF(INDEX(Tasks!$B$3:$B$302,MATCH(SMALL(Engine!$A$2:$A$301,ROWS($A$7:$A255)),Engine!$A$2:$A$301,0))="","",INDEX(Tasks!$B$3:$B$302,MATCH(SMALL(Engine!$A$2:$A$301,ROWS($A$7:$A255)),Engine!$A$2:$A$301,0))),"")</f>
        <v/>
      </c>
      <c r="C255" s="16">
        <f>IFERROR(IF(INDEX(Tasks!$C$3:$C$302,MATCH(SMALL(Engine!$A$2:$A$301,ROWS($A$7:$A255)),Engine!$A$2:$A$301,0))="","",INDEX(Tasks!$C$3:$C$302,MATCH(SMALL(Engine!$A$2:$A$301,ROWS($A$7:$A255)),Engine!$A$2:$A$301,0))),"")</f>
        <v/>
      </c>
      <c r="D255" s="16">
        <f>IFERROR(IF(INDEX(Tasks!$D$3:$D$302,MATCH(SMALL(Engine!$A$2:$A$301,ROWS($A$7:$A255)),Engine!$A$2:$A$301,0))="","",INDEX(Tasks!$D$3:$D$302,MATCH(SMALL(Engine!$A$2:$A$301,ROWS($A$7:$A255)),Engine!$A$2:$A$301,0))),"")</f>
        <v/>
      </c>
      <c r="E255" s="17">
        <f>IFERROR(IF(INDEX(Tasks!$F$3:$F$302,MATCH(SMALL(Engine!$A$2:$A$301,ROWS($A$7:$A255)),Engine!$A$2:$A$301,0))="","",INDEX(Tasks!$F$3:$F$302,MATCH(SMALL(Engine!$A$2:$A$301,ROWS($A$7:$A255)),Engine!$A$2:$A$301,0))),"")</f>
        <v/>
      </c>
      <c r="F255" s="16">
        <f>IF($E255="","",IF($E255&lt;TODAY(),"Overdue",IF($E255=TODAY(),"Due today","Upcoming")))</f>
        <v/>
      </c>
    </row>
    <row r="256">
      <c r="A256" s="16">
        <f>IFERROR(IF(INDEX(Tasks!$A$3:$A$302,MATCH(SMALL(Engine!$A$2:$A$301,ROWS($A$7:$A256)),Engine!$A$2:$A$301,0))="","",INDEX(Tasks!$A$3:$A$302,MATCH(SMALL(Engine!$A$2:$A$301,ROWS($A$7:$A256)),Engine!$A$2:$A$301,0))),"")</f>
        <v/>
      </c>
      <c r="B256" s="16">
        <f>IFERROR(IF(INDEX(Tasks!$B$3:$B$302,MATCH(SMALL(Engine!$A$2:$A$301,ROWS($A$7:$A256)),Engine!$A$2:$A$301,0))="","",INDEX(Tasks!$B$3:$B$302,MATCH(SMALL(Engine!$A$2:$A$301,ROWS($A$7:$A256)),Engine!$A$2:$A$301,0))),"")</f>
        <v/>
      </c>
      <c r="C256" s="16">
        <f>IFERROR(IF(INDEX(Tasks!$C$3:$C$302,MATCH(SMALL(Engine!$A$2:$A$301,ROWS($A$7:$A256)),Engine!$A$2:$A$301,0))="","",INDEX(Tasks!$C$3:$C$302,MATCH(SMALL(Engine!$A$2:$A$301,ROWS($A$7:$A256)),Engine!$A$2:$A$301,0))),"")</f>
        <v/>
      </c>
      <c r="D256" s="16">
        <f>IFERROR(IF(INDEX(Tasks!$D$3:$D$302,MATCH(SMALL(Engine!$A$2:$A$301,ROWS($A$7:$A256)),Engine!$A$2:$A$301,0))="","",INDEX(Tasks!$D$3:$D$302,MATCH(SMALL(Engine!$A$2:$A$301,ROWS($A$7:$A256)),Engine!$A$2:$A$301,0))),"")</f>
        <v/>
      </c>
      <c r="E256" s="17">
        <f>IFERROR(IF(INDEX(Tasks!$F$3:$F$302,MATCH(SMALL(Engine!$A$2:$A$301,ROWS($A$7:$A256)),Engine!$A$2:$A$301,0))="","",INDEX(Tasks!$F$3:$F$302,MATCH(SMALL(Engine!$A$2:$A$301,ROWS($A$7:$A256)),Engine!$A$2:$A$301,0))),"")</f>
        <v/>
      </c>
      <c r="F256" s="16">
        <f>IF($E256="","",IF($E256&lt;TODAY(),"Overdue",IF($E256=TODAY(),"Due today","Upcoming")))</f>
        <v/>
      </c>
    </row>
    <row r="257">
      <c r="A257" s="16">
        <f>IFERROR(IF(INDEX(Tasks!$A$3:$A$302,MATCH(SMALL(Engine!$A$2:$A$301,ROWS($A$7:$A257)),Engine!$A$2:$A$301,0))="","",INDEX(Tasks!$A$3:$A$302,MATCH(SMALL(Engine!$A$2:$A$301,ROWS($A$7:$A257)),Engine!$A$2:$A$301,0))),"")</f>
        <v/>
      </c>
      <c r="B257" s="16">
        <f>IFERROR(IF(INDEX(Tasks!$B$3:$B$302,MATCH(SMALL(Engine!$A$2:$A$301,ROWS($A$7:$A257)),Engine!$A$2:$A$301,0))="","",INDEX(Tasks!$B$3:$B$302,MATCH(SMALL(Engine!$A$2:$A$301,ROWS($A$7:$A257)),Engine!$A$2:$A$301,0))),"")</f>
        <v/>
      </c>
      <c r="C257" s="16">
        <f>IFERROR(IF(INDEX(Tasks!$C$3:$C$302,MATCH(SMALL(Engine!$A$2:$A$301,ROWS($A$7:$A257)),Engine!$A$2:$A$301,0))="","",INDEX(Tasks!$C$3:$C$302,MATCH(SMALL(Engine!$A$2:$A$301,ROWS($A$7:$A257)),Engine!$A$2:$A$301,0))),"")</f>
        <v/>
      </c>
      <c r="D257" s="16">
        <f>IFERROR(IF(INDEX(Tasks!$D$3:$D$302,MATCH(SMALL(Engine!$A$2:$A$301,ROWS($A$7:$A257)),Engine!$A$2:$A$301,0))="","",INDEX(Tasks!$D$3:$D$302,MATCH(SMALL(Engine!$A$2:$A$301,ROWS($A$7:$A257)),Engine!$A$2:$A$301,0))),"")</f>
        <v/>
      </c>
      <c r="E257" s="17">
        <f>IFERROR(IF(INDEX(Tasks!$F$3:$F$302,MATCH(SMALL(Engine!$A$2:$A$301,ROWS($A$7:$A257)),Engine!$A$2:$A$301,0))="","",INDEX(Tasks!$F$3:$F$302,MATCH(SMALL(Engine!$A$2:$A$301,ROWS($A$7:$A257)),Engine!$A$2:$A$301,0))),"")</f>
        <v/>
      </c>
      <c r="F257" s="16">
        <f>IF($E257="","",IF($E257&lt;TODAY(),"Overdue",IF($E257=TODAY(),"Due today","Upcoming")))</f>
        <v/>
      </c>
    </row>
    <row r="258">
      <c r="A258" s="16">
        <f>IFERROR(IF(INDEX(Tasks!$A$3:$A$302,MATCH(SMALL(Engine!$A$2:$A$301,ROWS($A$7:$A258)),Engine!$A$2:$A$301,0))="","",INDEX(Tasks!$A$3:$A$302,MATCH(SMALL(Engine!$A$2:$A$301,ROWS($A$7:$A258)),Engine!$A$2:$A$301,0))),"")</f>
        <v/>
      </c>
      <c r="B258" s="16">
        <f>IFERROR(IF(INDEX(Tasks!$B$3:$B$302,MATCH(SMALL(Engine!$A$2:$A$301,ROWS($A$7:$A258)),Engine!$A$2:$A$301,0))="","",INDEX(Tasks!$B$3:$B$302,MATCH(SMALL(Engine!$A$2:$A$301,ROWS($A$7:$A258)),Engine!$A$2:$A$301,0))),"")</f>
        <v/>
      </c>
      <c r="C258" s="16">
        <f>IFERROR(IF(INDEX(Tasks!$C$3:$C$302,MATCH(SMALL(Engine!$A$2:$A$301,ROWS($A$7:$A258)),Engine!$A$2:$A$301,0))="","",INDEX(Tasks!$C$3:$C$302,MATCH(SMALL(Engine!$A$2:$A$301,ROWS($A$7:$A258)),Engine!$A$2:$A$301,0))),"")</f>
        <v/>
      </c>
      <c r="D258" s="16">
        <f>IFERROR(IF(INDEX(Tasks!$D$3:$D$302,MATCH(SMALL(Engine!$A$2:$A$301,ROWS($A$7:$A258)),Engine!$A$2:$A$301,0))="","",INDEX(Tasks!$D$3:$D$302,MATCH(SMALL(Engine!$A$2:$A$301,ROWS($A$7:$A258)),Engine!$A$2:$A$301,0))),"")</f>
        <v/>
      </c>
      <c r="E258" s="17">
        <f>IFERROR(IF(INDEX(Tasks!$F$3:$F$302,MATCH(SMALL(Engine!$A$2:$A$301,ROWS($A$7:$A258)),Engine!$A$2:$A$301,0))="","",INDEX(Tasks!$F$3:$F$302,MATCH(SMALL(Engine!$A$2:$A$301,ROWS($A$7:$A258)),Engine!$A$2:$A$301,0))),"")</f>
        <v/>
      </c>
      <c r="F258" s="16">
        <f>IF($E258="","",IF($E258&lt;TODAY(),"Overdue",IF($E258=TODAY(),"Due today","Upcoming")))</f>
        <v/>
      </c>
    </row>
    <row r="259">
      <c r="A259" s="16">
        <f>IFERROR(IF(INDEX(Tasks!$A$3:$A$302,MATCH(SMALL(Engine!$A$2:$A$301,ROWS($A$7:$A259)),Engine!$A$2:$A$301,0))="","",INDEX(Tasks!$A$3:$A$302,MATCH(SMALL(Engine!$A$2:$A$301,ROWS($A$7:$A259)),Engine!$A$2:$A$301,0))),"")</f>
        <v/>
      </c>
      <c r="B259" s="16">
        <f>IFERROR(IF(INDEX(Tasks!$B$3:$B$302,MATCH(SMALL(Engine!$A$2:$A$301,ROWS($A$7:$A259)),Engine!$A$2:$A$301,0))="","",INDEX(Tasks!$B$3:$B$302,MATCH(SMALL(Engine!$A$2:$A$301,ROWS($A$7:$A259)),Engine!$A$2:$A$301,0))),"")</f>
        <v/>
      </c>
      <c r="C259" s="16">
        <f>IFERROR(IF(INDEX(Tasks!$C$3:$C$302,MATCH(SMALL(Engine!$A$2:$A$301,ROWS($A$7:$A259)),Engine!$A$2:$A$301,0))="","",INDEX(Tasks!$C$3:$C$302,MATCH(SMALL(Engine!$A$2:$A$301,ROWS($A$7:$A259)),Engine!$A$2:$A$301,0))),"")</f>
        <v/>
      </c>
      <c r="D259" s="16">
        <f>IFERROR(IF(INDEX(Tasks!$D$3:$D$302,MATCH(SMALL(Engine!$A$2:$A$301,ROWS($A$7:$A259)),Engine!$A$2:$A$301,0))="","",INDEX(Tasks!$D$3:$D$302,MATCH(SMALL(Engine!$A$2:$A$301,ROWS($A$7:$A259)),Engine!$A$2:$A$301,0))),"")</f>
        <v/>
      </c>
      <c r="E259" s="17">
        <f>IFERROR(IF(INDEX(Tasks!$F$3:$F$302,MATCH(SMALL(Engine!$A$2:$A$301,ROWS($A$7:$A259)),Engine!$A$2:$A$301,0))="","",INDEX(Tasks!$F$3:$F$302,MATCH(SMALL(Engine!$A$2:$A$301,ROWS($A$7:$A259)),Engine!$A$2:$A$301,0))),"")</f>
        <v/>
      </c>
      <c r="F259" s="16">
        <f>IF($E259="","",IF($E259&lt;TODAY(),"Overdue",IF($E259=TODAY(),"Due today","Upcoming")))</f>
        <v/>
      </c>
    </row>
    <row r="260">
      <c r="A260" s="16">
        <f>IFERROR(IF(INDEX(Tasks!$A$3:$A$302,MATCH(SMALL(Engine!$A$2:$A$301,ROWS($A$7:$A260)),Engine!$A$2:$A$301,0))="","",INDEX(Tasks!$A$3:$A$302,MATCH(SMALL(Engine!$A$2:$A$301,ROWS($A$7:$A260)),Engine!$A$2:$A$301,0))),"")</f>
        <v/>
      </c>
      <c r="B260" s="16">
        <f>IFERROR(IF(INDEX(Tasks!$B$3:$B$302,MATCH(SMALL(Engine!$A$2:$A$301,ROWS($A$7:$A260)),Engine!$A$2:$A$301,0))="","",INDEX(Tasks!$B$3:$B$302,MATCH(SMALL(Engine!$A$2:$A$301,ROWS($A$7:$A260)),Engine!$A$2:$A$301,0))),"")</f>
        <v/>
      </c>
      <c r="C260" s="16">
        <f>IFERROR(IF(INDEX(Tasks!$C$3:$C$302,MATCH(SMALL(Engine!$A$2:$A$301,ROWS($A$7:$A260)),Engine!$A$2:$A$301,0))="","",INDEX(Tasks!$C$3:$C$302,MATCH(SMALL(Engine!$A$2:$A$301,ROWS($A$7:$A260)),Engine!$A$2:$A$301,0))),"")</f>
        <v/>
      </c>
      <c r="D260" s="16">
        <f>IFERROR(IF(INDEX(Tasks!$D$3:$D$302,MATCH(SMALL(Engine!$A$2:$A$301,ROWS($A$7:$A260)),Engine!$A$2:$A$301,0))="","",INDEX(Tasks!$D$3:$D$302,MATCH(SMALL(Engine!$A$2:$A$301,ROWS($A$7:$A260)),Engine!$A$2:$A$301,0))),"")</f>
        <v/>
      </c>
      <c r="E260" s="17">
        <f>IFERROR(IF(INDEX(Tasks!$F$3:$F$302,MATCH(SMALL(Engine!$A$2:$A$301,ROWS($A$7:$A260)),Engine!$A$2:$A$301,0))="","",INDEX(Tasks!$F$3:$F$302,MATCH(SMALL(Engine!$A$2:$A$301,ROWS($A$7:$A260)),Engine!$A$2:$A$301,0))),"")</f>
        <v/>
      </c>
      <c r="F260" s="16">
        <f>IF($E260="","",IF($E260&lt;TODAY(),"Overdue",IF($E260=TODAY(),"Due today","Upcoming")))</f>
        <v/>
      </c>
    </row>
    <row r="261">
      <c r="A261" s="16">
        <f>IFERROR(IF(INDEX(Tasks!$A$3:$A$302,MATCH(SMALL(Engine!$A$2:$A$301,ROWS($A$7:$A261)),Engine!$A$2:$A$301,0))="","",INDEX(Tasks!$A$3:$A$302,MATCH(SMALL(Engine!$A$2:$A$301,ROWS($A$7:$A261)),Engine!$A$2:$A$301,0))),"")</f>
        <v/>
      </c>
      <c r="B261" s="16">
        <f>IFERROR(IF(INDEX(Tasks!$B$3:$B$302,MATCH(SMALL(Engine!$A$2:$A$301,ROWS($A$7:$A261)),Engine!$A$2:$A$301,0))="","",INDEX(Tasks!$B$3:$B$302,MATCH(SMALL(Engine!$A$2:$A$301,ROWS($A$7:$A261)),Engine!$A$2:$A$301,0))),"")</f>
        <v/>
      </c>
      <c r="C261" s="16">
        <f>IFERROR(IF(INDEX(Tasks!$C$3:$C$302,MATCH(SMALL(Engine!$A$2:$A$301,ROWS($A$7:$A261)),Engine!$A$2:$A$301,0))="","",INDEX(Tasks!$C$3:$C$302,MATCH(SMALL(Engine!$A$2:$A$301,ROWS($A$7:$A261)),Engine!$A$2:$A$301,0))),"")</f>
        <v/>
      </c>
      <c r="D261" s="16">
        <f>IFERROR(IF(INDEX(Tasks!$D$3:$D$302,MATCH(SMALL(Engine!$A$2:$A$301,ROWS($A$7:$A261)),Engine!$A$2:$A$301,0))="","",INDEX(Tasks!$D$3:$D$302,MATCH(SMALL(Engine!$A$2:$A$301,ROWS($A$7:$A261)),Engine!$A$2:$A$301,0))),"")</f>
        <v/>
      </c>
      <c r="E261" s="17">
        <f>IFERROR(IF(INDEX(Tasks!$F$3:$F$302,MATCH(SMALL(Engine!$A$2:$A$301,ROWS($A$7:$A261)),Engine!$A$2:$A$301,0))="","",INDEX(Tasks!$F$3:$F$302,MATCH(SMALL(Engine!$A$2:$A$301,ROWS($A$7:$A261)),Engine!$A$2:$A$301,0))),"")</f>
        <v/>
      </c>
      <c r="F261" s="16">
        <f>IF($E261="","",IF($E261&lt;TODAY(),"Overdue",IF($E261=TODAY(),"Due today","Upcoming")))</f>
        <v/>
      </c>
    </row>
    <row r="262">
      <c r="A262" s="16">
        <f>IFERROR(IF(INDEX(Tasks!$A$3:$A$302,MATCH(SMALL(Engine!$A$2:$A$301,ROWS($A$7:$A262)),Engine!$A$2:$A$301,0))="","",INDEX(Tasks!$A$3:$A$302,MATCH(SMALL(Engine!$A$2:$A$301,ROWS($A$7:$A262)),Engine!$A$2:$A$301,0))),"")</f>
        <v/>
      </c>
      <c r="B262" s="16">
        <f>IFERROR(IF(INDEX(Tasks!$B$3:$B$302,MATCH(SMALL(Engine!$A$2:$A$301,ROWS($A$7:$A262)),Engine!$A$2:$A$301,0))="","",INDEX(Tasks!$B$3:$B$302,MATCH(SMALL(Engine!$A$2:$A$301,ROWS($A$7:$A262)),Engine!$A$2:$A$301,0))),"")</f>
        <v/>
      </c>
      <c r="C262" s="16">
        <f>IFERROR(IF(INDEX(Tasks!$C$3:$C$302,MATCH(SMALL(Engine!$A$2:$A$301,ROWS($A$7:$A262)),Engine!$A$2:$A$301,0))="","",INDEX(Tasks!$C$3:$C$302,MATCH(SMALL(Engine!$A$2:$A$301,ROWS($A$7:$A262)),Engine!$A$2:$A$301,0))),"")</f>
        <v/>
      </c>
      <c r="D262" s="16">
        <f>IFERROR(IF(INDEX(Tasks!$D$3:$D$302,MATCH(SMALL(Engine!$A$2:$A$301,ROWS($A$7:$A262)),Engine!$A$2:$A$301,0))="","",INDEX(Tasks!$D$3:$D$302,MATCH(SMALL(Engine!$A$2:$A$301,ROWS($A$7:$A262)),Engine!$A$2:$A$301,0))),"")</f>
        <v/>
      </c>
      <c r="E262" s="17">
        <f>IFERROR(IF(INDEX(Tasks!$F$3:$F$302,MATCH(SMALL(Engine!$A$2:$A$301,ROWS($A$7:$A262)),Engine!$A$2:$A$301,0))="","",INDEX(Tasks!$F$3:$F$302,MATCH(SMALL(Engine!$A$2:$A$301,ROWS($A$7:$A262)),Engine!$A$2:$A$301,0))),"")</f>
        <v/>
      </c>
      <c r="F262" s="16">
        <f>IF($E262="","",IF($E262&lt;TODAY(),"Overdue",IF($E262=TODAY(),"Due today","Upcoming")))</f>
        <v/>
      </c>
    </row>
    <row r="263">
      <c r="A263" s="16">
        <f>IFERROR(IF(INDEX(Tasks!$A$3:$A$302,MATCH(SMALL(Engine!$A$2:$A$301,ROWS($A$7:$A263)),Engine!$A$2:$A$301,0))="","",INDEX(Tasks!$A$3:$A$302,MATCH(SMALL(Engine!$A$2:$A$301,ROWS($A$7:$A263)),Engine!$A$2:$A$301,0))),"")</f>
        <v/>
      </c>
      <c r="B263" s="16">
        <f>IFERROR(IF(INDEX(Tasks!$B$3:$B$302,MATCH(SMALL(Engine!$A$2:$A$301,ROWS($A$7:$A263)),Engine!$A$2:$A$301,0))="","",INDEX(Tasks!$B$3:$B$302,MATCH(SMALL(Engine!$A$2:$A$301,ROWS($A$7:$A263)),Engine!$A$2:$A$301,0))),"")</f>
        <v/>
      </c>
      <c r="C263" s="16">
        <f>IFERROR(IF(INDEX(Tasks!$C$3:$C$302,MATCH(SMALL(Engine!$A$2:$A$301,ROWS($A$7:$A263)),Engine!$A$2:$A$301,0))="","",INDEX(Tasks!$C$3:$C$302,MATCH(SMALL(Engine!$A$2:$A$301,ROWS($A$7:$A263)),Engine!$A$2:$A$301,0))),"")</f>
        <v/>
      </c>
      <c r="D263" s="16">
        <f>IFERROR(IF(INDEX(Tasks!$D$3:$D$302,MATCH(SMALL(Engine!$A$2:$A$301,ROWS($A$7:$A263)),Engine!$A$2:$A$301,0))="","",INDEX(Tasks!$D$3:$D$302,MATCH(SMALL(Engine!$A$2:$A$301,ROWS($A$7:$A263)),Engine!$A$2:$A$301,0))),"")</f>
        <v/>
      </c>
      <c r="E263" s="17">
        <f>IFERROR(IF(INDEX(Tasks!$F$3:$F$302,MATCH(SMALL(Engine!$A$2:$A$301,ROWS($A$7:$A263)),Engine!$A$2:$A$301,0))="","",INDEX(Tasks!$F$3:$F$302,MATCH(SMALL(Engine!$A$2:$A$301,ROWS($A$7:$A263)),Engine!$A$2:$A$301,0))),"")</f>
        <v/>
      </c>
      <c r="F263" s="16">
        <f>IF($E263="","",IF($E263&lt;TODAY(),"Overdue",IF($E263=TODAY(),"Due today","Upcoming")))</f>
        <v/>
      </c>
    </row>
    <row r="264">
      <c r="A264" s="16">
        <f>IFERROR(IF(INDEX(Tasks!$A$3:$A$302,MATCH(SMALL(Engine!$A$2:$A$301,ROWS($A$7:$A264)),Engine!$A$2:$A$301,0))="","",INDEX(Tasks!$A$3:$A$302,MATCH(SMALL(Engine!$A$2:$A$301,ROWS($A$7:$A264)),Engine!$A$2:$A$301,0))),"")</f>
        <v/>
      </c>
      <c r="B264" s="16">
        <f>IFERROR(IF(INDEX(Tasks!$B$3:$B$302,MATCH(SMALL(Engine!$A$2:$A$301,ROWS($A$7:$A264)),Engine!$A$2:$A$301,0))="","",INDEX(Tasks!$B$3:$B$302,MATCH(SMALL(Engine!$A$2:$A$301,ROWS($A$7:$A264)),Engine!$A$2:$A$301,0))),"")</f>
        <v/>
      </c>
      <c r="C264" s="16">
        <f>IFERROR(IF(INDEX(Tasks!$C$3:$C$302,MATCH(SMALL(Engine!$A$2:$A$301,ROWS($A$7:$A264)),Engine!$A$2:$A$301,0))="","",INDEX(Tasks!$C$3:$C$302,MATCH(SMALL(Engine!$A$2:$A$301,ROWS($A$7:$A264)),Engine!$A$2:$A$301,0))),"")</f>
        <v/>
      </c>
      <c r="D264" s="16">
        <f>IFERROR(IF(INDEX(Tasks!$D$3:$D$302,MATCH(SMALL(Engine!$A$2:$A$301,ROWS($A$7:$A264)),Engine!$A$2:$A$301,0))="","",INDEX(Tasks!$D$3:$D$302,MATCH(SMALL(Engine!$A$2:$A$301,ROWS($A$7:$A264)),Engine!$A$2:$A$301,0))),"")</f>
        <v/>
      </c>
      <c r="E264" s="17">
        <f>IFERROR(IF(INDEX(Tasks!$F$3:$F$302,MATCH(SMALL(Engine!$A$2:$A$301,ROWS($A$7:$A264)),Engine!$A$2:$A$301,0))="","",INDEX(Tasks!$F$3:$F$302,MATCH(SMALL(Engine!$A$2:$A$301,ROWS($A$7:$A264)),Engine!$A$2:$A$301,0))),"")</f>
        <v/>
      </c>
      <c r="F264" s="16">
        <f>IF($E264="","",IF($E264&lt;TODAY(),"Overdue",IF($E264=TODAY(),"Due today","Upcoming")))</f>
        <v/>
      </c>
    </row>
    <row r="265">
      <c r="A265" s="16">
        <f>IFERROR(IF(INDEX(Tasks!$A$3:$A$302,MATCH(SMALL(Engine!$A$2:$A$301,ROWS($A$7:$A265)),Engine!$A$2:$A$301,0))="","",INDEX(Tasks!$A$3:$A$302,MATCH(SMALL(Engine!$A$2:$A$301,ROWS($A$7:$A265)),Engine!$A$2:$A$301,0))),"")</f>
        <v/>
      </c>
      <c r="B265" s="16">
        <f>IFERROR(IF(INDEX(Tasks!$B$3:$B$302,MATCH(SMALL(Engine!$A$2:$A$301,ROWS($A$7:$A265)),Engine!$A$2:$A$301,0))="","",INDEX(Tasks!$B$3:$B$302,MATCH(SMALL(Engine!$A$2:$A$301,ROWS($A$7:$A265)),Engine!$A$2:$A$301,0))),"")</f>
        <v/>
      </c>
      <c r="C265" s="16">
        <f>IFERROR(IF(INDEX(Tasks!$C$3:$C$302,MATCH(SMALL(Engine!$A$2:$A$301,ROWS($A$7:$A265)),Engine!$A$2:$A$301,0))="","",INDEX(Tasks!$C$3:$C$302,MATCH(SMALL(Engine!$A$2:$A$301,ROWS($A$7:$A265)),Engine!$A$2:$A$301,0))),"")</f>
        <v/>
      </c>
      <c r="D265" s="16">
        <f>IFERROR(IF(INDEX(Tasks!$D$3:$D$302,MATCH(SMALL(Engine!$A$2:$A$301,ROWS($A$7:$A265)),Engine!$A$2:$A$301,0))="","",INDEX(Tasks!$D$3:$D$302,MATCH(SMALL(Engine!$A$2:$A$301,ROWS($A$7:$A265)),Engine!$A$2:$A$301,0))),"")</f>
        <v/>
      </c>
      <c r="E265" s="17">
        <f>IFERROR(IF(INDEX(Tasks!$F$3:$F$302,MATCH(SMALL(Engine!$A$2:$A$301,ROWS($A$7:$A265)),Engine!$A$2:$A$301,0))="","",INDEX(Tasks!$F$3:$F$302,MATCH(SMALL(Engine!$A$2:$A$301,ROWS($A$7:$A265)),Engine!$A$2:$A$301,0))),"")</f>
        <v/>
      </c>
      <c r="F265" s="16">
        <f>IF($E265="","",IF($E265&lt;TODAY(),"Overdue",IF($E265=TODAY(),"Due today","Upcoming")))</f>
        <v/>
      </c>
    </row>
    <row r="266">
      <c r="A266" s="16">
        <f>IFERROR(IF(INDEX(Tasks!$A$3:$A$302,MATCH(SMALL(Engine!$A$2:$A$301,ROWS($A$7:$A266)),Engine!$A$2:$A$301,0))="","",INDEX(Tasks!$A$3:$A$302,MATCH(SMALL(Engine!$A$2:$A$301,ROWS($A$7:$A266)),Engine!$A$2:$A$301,0))),"")</f>
        <v/>
      </c>
      <c r="B266" s="16">
        <f>IFERROR(IF(INDEX(Tasks!$B$3:$B$302,MATCH(SMALL(Engine!$A$2:$A$301,ROWS($A$7:$A266)),Engine!$A$2:$A$301,0))="","",INDEX(Tasks!$B$3:$B$302,MATCH(SMALL(Engine!$A$2:$A$301,ROWS($A$7:$A266)),Engine!$A$2:$A$301,0))),"")</f>
        <v/>
      </c>
      <c r="C266" s="16">
        <f>IFERROR(IF(INDEX(Tasks!$C$3:$C$302,MATCH(SMALL(Engine!$A$2:$A$301,ROWS($A$7:$A266)),Engine!$A$2:$A$301,0))="","",INDEX(Tasks!$C$3:$C$302,MATCH(SMALL(Engine!$A$2:$A$301,ROWS($A$7:$A266)),Engine!$A$2:$A$301,0))),"")</f>
        <v/>
      </c>
      <c r="D266" s="16">
        <f>IFERROR(IF(INDEX(Tasks!$D$3:$D$302,MATCH(SMALL(Engine!$A$2:$A$301,ROWS($A$7:$A266)),Engine!$A$2:$A$301,0))="","",INDEX(Tasks!$D$3:$D$302,MATCH(SMALL(Engine!$A$2:$A$301,ROWS($A$7:$A266)),Engine!$A$2:$A$301,0))),"")</f>
        <v/>
      </c>
      <c r="E266" s="17">
        <f>IFERROR(IF(INDEX(Tasks!$F$3:$F$302,MATCH(SMALL(Engine!$A$2:$A$301,ROWS($A$7:$A266)),Engine!$A$2:$A$301,0))="","",INDEX(Tasks!$F$3:$F$302,MATCH(SMALL(Engine!$A$2:$A$301,ROWS($A$7:$A266)),Engine!$A$2:$A$301,0))),"")</f>
        <v/>
      </c>
      <c r="F266" s="16">
        <f>IF($E266="","",IF($E266&lt;TODAY(),"Overdue",IF($E266=TODAY(),"Due today","Upcoming")))</f>
        <v/>
      </c>
    </row>
    <row r="267">
      <c r="A267" s="16">
        <f>IFERROR(IF(INDEX(Tasks!$A$3:$A$302,MATCH(SMALL(Engine!$A$2:$A$301,ROWS($A$7:$A267)),Engine!$A$2:$A$301,0))="","",INDEX(Tasks!$A$3:$A$302,MATCH(SMALL(Engine!$A$2:$A$301,ROWS($A$7:$A267)),Engine!$A$2:$A$301,0))),"")</f>
        <v/>
      </c>
      <c r="B267" s="16">
        <f>IFERROR(IF(INDEX(Tasks!$B$3:$B$302,MATCH(SMALL(Engine!$A$2:$A$301,ROWS($A$7:$A267)),Engine!$A$2:$A$301,0))="","",INDEX(Tasks!$B$3:$B$302,MATCH(SMALL(Engine!$A$2:$A$301,ROWS($A$7:$A267)),Engine!$A$2:$A$301,0))),"")</f>
        <v/>
      </c>
      <c r="C267" s="16">
        <f>IFERROR(IF(INDEX(Tasks!$C$3:$C$302,MATCH(SMALL(Engine!$A$2:$A$301,ROWS($A$7:$A267)),Engine!$A$2:$A$301,0))="","",INDEX(Tasks!$C$3:$C$302,MATCH(SMALL(Engine!$A$2:$A$301,ROWS($A$7:$A267)),Engine!$A$2:$A$301,0))),"")</f>
        <v/>
      </c>
      <c r="D267" s="16">
        <f>IFERROR(IF(INDEX(Tasks!$D$3:$D$302,MATCH(SMALL(Engine!$A$2:$A$301,ROWS($A$7:$A267)),Engine!$A$2:$A$301,0))="","",INDEX(Tasks!$D$3:$D$302,MATCH(SMALL(Engine!$A$2:$A$301,ROWS($A$7:$A267)),Engine!$A$2:$A$301,0))),"")</f>
        <v/>
      </c>
      <c r="E267" s="17">
        <f>IFERROR(IF(INDEX(Tasks!$F$3:$F$302,MATCH(SMALL(Engine!$A$2:$A$301,ROWS($A$7:$A267)),Engine!$A$2:$A$301,0))="","",INDEX(Tasks!$F$3:$F$302,MATCH(SMALL(Engine!$A$2:$A$301,ROWS($A$7:$A267)),Engine!$A$2:$A$301,0))),"")</f>
        <v/>
      </c>
      <c r="F267" s="16">
        <f>IF($E267="","",IF($E267&lt;TODAY(),"Overdue",IF($E267=TODAY(),"Due today","Upcoming")))</f>
        <v/>
      </c>
    </row>
    <row r="268">
      <c r="A268" s="16">
        <f>IFERROR(IF(INDEX(Tasks!$A$3:$A$302,MATCH(SMALL(Engine!$A$2:$A$301,ROWS($A$7:$A268)),Engine!$A$2:$A$301,0))="","",INDEX(Tasks!$A$3:$A$302,MATCH(SMALL(Engine!$A$2:$A$301,ROWS($A$7:$A268)),Engine!$A$2:$A$301,0))),"")</f>
        <v/>
      </c>
      <c r="B268" s="16">
        <f>IFERROR(IF(INDEX(Tasks!$B$3:$B$302,MATCH(SMALL(Engine!$A$2:$A$301,ROWS($A$7:$A268)),Engine!$A$2:$A$301,0))="","",INDEX(Tasks!$B$3:$B$302,MATCH(SMALL(Engine!$A$2:$A$301,ROWS($A$7:$A268)),Engine!$A$2:$A$301,0))),"")</f>
        <v/>
      </c>
      <c r="C268" s="16">
        <f>IFERROR(IF(INDEX(Tasks!$C$3:$C$302,MATCH(SMALL(Engine!$A$2:$A$301,ROWS($A$7:$A268)),Engine!$A$2:$A$301,0))="","",INDEX(Tasks!$C$3:$C$302,MATCH(SMALL(Engine!$A$2:$A$301,ROWS($A$7:$A268)),Engine!$A$2:$A$301,0))),"")</f>
        <v/>
      </c>
      <c r="D268" s="16">
        <f>IFERROR(IF(INDEX(Tasks!$D$3:$D$302,MATCH(SMALL(Engine!$A$2:$A$301,ROWS($A$7:$A268)),Engine!$A$2:$A$301,0))="","",INDEX(Tasks!$D$3:$D$302,MATCH(SMALL(Engine!$A$2:$A$301,ROWS($A$7:$A268)),Engine!$A$2:$A$301,0))),"")</f>
        <v/>
      </c>
      <c r="E268" s="17">
        <f>IFERROR(IF(INDEX(Tasks!$F$3:$F$302,MATCH(SMALL(Engine!$A$2:$A$301,ROWS($A$7:$A268)),Engine!$A$2:$A$301,0))="","",INDEX(Tasks!$F$3:$F$302,MATCH(SMALL(Engine!$A$2:$A$301,ROWS($A$7:$A268)),Engine!$A$2:$A$301,0))),"")</f>
        <v/>
      </c>
      <c r="F268" s="16">
        <f>IF($E268="","",IF($E268&lt;TODAY(),"Overdue",IF($E268=TODAY(),"Due today","Upcoming")))</f>
        <v/>
      </c>
    </row>
    <row r="269">
      <c r="A269" s="16">
        <f>IFERROR(IF(INDEX(Tasks!$A$3:$A$302,MATCH(SMALL(Engine!$A$2:$A$301,ROWS($A$7:$A269)),Engine!$A$2:$A$301,0))="","",INDEX(Tasks!$A$3:$A$302,MATCH(SMALL(Engine!$A$2:$A$301,ROWS($A$7:$A269)),Engine!$A$2:$A$301,0))),"")</f>
        <v/>
      </c>
      <c r="B269" s="16">
        <f>IFERROR(IF(INDEX(Tasks!$B$3:$B$302,MATCH(SMALL(Engine!$A$2:$A$301,ROWS($A$7:$A269)),Engine!$A$2:$A$301,0))="","",INDEX(Tasks!$B$3:$B$302,MATCH(SMALL(Engine!$A$2:$A$301,ROWS($A$7:$A269)),Engine!$A$2:$A$301,0))),"")</f>
        <v/>
      </c>
      <c r="C269" s="16">
        <f>IFERROR(IF(INDEX(Tasks!$C$3:$C$302,MATCH(SMALL(Engine!$A$2:$A$301,ROWS($A$7:$A269)),Engine!$A$2:$A$301,0))="","",INDEX(Tasks!$C$3:$C$302,MATCH(SMALL(Engine!$A$2:$A$301,ROWS($A$7:$A269)),Engine!$A$2:$A$301,0))),"")</f>
        <v/>
      </c>
      <c r="D269" s="16">
        <f>IFERROR(IF(INDEX(Tasks!$D$3:$D$302,MATCH(SMALL(Engine!$A$2:$A$301,ROWS($A$7:$A269)),Engine!$A$2:$A$301,0))="","",INDEX(Tasks!$D$3:$D$302,MATCH(SMALL(Engine!$A$2:$A$301,ROWS($A$7:$A269)),Engine!$A$2:$A$301,0))),"")</f>
        <v/>
      </c>
      <c r="E269" s="17">
        <f>IFERROR(IF(INDEX(Tasks!$F$3:$F$302,MATCH(SMALL(Engine!$A$2:$A$301,ROWS($A$7:$A269)),Engine!$A$2:$A$301,0))="","",INDEX(Tasks!$F$3:$F$302,MATCH(SMALL(Engine!$A$2:$A$301,ROWS($A$7:$A269)),Engine!$A$2:$A$301,0))),"")</f>
        <v/>
      </c>
      <c r="F269" s="16">
        <f>IF($E269="","",IF($E269&lt;TODAY(),"Overdue",IF($E269=TODAY(),"Due today","Upcoming")))</f>
        <v/>
      </c>
    </row>
    <row r="270">
      <c r="A270" s="16">
        <f>IFERROR(IF(INDEX(Tasks!$A$3:$A$302,MATCH(SMALL(Engine!$A$2:$A$301,ROWS($A$7:$A270)),Engine!$A$2:$A$301,0))="","",INDEX(Tasks!$A$3:$A$302,MATCH(SMALL(Engine!$A$2:$A$301,ROWS($A$7:$A270)),Engine!$A$2:$A$301,0))),"")</f>
        <v/>
      </c>
      <c r="B270" s="16">
        <f>IFERROR(IF(INDEX(Tasks!$B$3:$B$302,MATCH(SMALL(Engine!$A$2:$A$301,ROWS($A$7:$A270)),Engine!$A$2:$A$301,0))="","",INDEX(Tasks!$B$3:$B$302,MATCH(SMALL(Engine!$A$2:$A$301,ROWS($A$7:$A270)),Engine!$A$2:$A$301,0))),"")</f>
        <v/>
      </c>
      <c r="C270" s="16">
        <f>IFERROR(IF(INDEX(Tasks!$C$3:$C$302,MATCH(SMALL(Engine!$A$2:$A$301,ROWS($A$7:$A270)),Engine!$A$2:$A$301,0))="","",INDEX(Tasks!$C$3:$C$302,MATCH(SMALL(Engine!$A$2:$A$301,ROWS($A$7:$A270)),Engine!$A$2:$A$301,0))),"")</f>
        <v/>
      </c>
      <c r="D270" s="16">
        <f>IFERROR(IF(INDEX(Tasks!$D$3:$D$302,MATCH(SMALL(Engine!$A$2:$A$301,ROWS($A$7:$A270)),Engine!$A$2:$A$301,0))="","",INDEX(Tasks!$D$3:$D$302,MATCH(SMALL(Engine!$A$2:$A$301,ROWS($A$7:$A270)),Engine!$A$2:$A$301,0))),"")</f>
        <v/>
      </c>
      <c r="E270" s="17">
        <f>IFERROR(IF(INDEX(Tasks!$F$3:$F$302,MATCH(SMALL(Engine!$A$2:$A$301,ROWS($A$7:$A270)),Engine!$A$2:$A$301,0))="","",INDEX(Tasks!$F$3:$F$302,MATCH(SMALL(Engine!$A$2:$A$301,ROWS($A$7:$A270)),Engine!$A$2:$A$301,0))),"")</f>
        <v/>
      </c>
      <c r="F270" s="16">
        <f>IF($E270="","",IF($E270&lt;TODAY(),"Overdue",IF($E270=TODAY(),"Due today","Upcoming")))</f>
        <v/>
      </c>
    </row>
    <row r="271">
      <c r="A271" s="16">
        <f>IFERROR(IF(INDEX(Tasks!$A$3:$A$302,MATCH(SMALL(Engine!$A$2:$A$301,ROWS($A$7:$A271)),Engine!$A$2:$A$301,0))="","",INDEX(Tasks!$A$3:$A$302,MATCH(SMALL(Engine!$A$2:$A$301,ROWS($A$7:$A271)),Engine!$A$2:$A$301,0))),"")</f>
        <v/>
      </c>
      <c r="B271" s="16">
        <f>IFERROR(IF(INDEX(Tasks!$B$3:$B$302,MATCH(SMALL(Engine!$A$2:$A$301,ROWS($A$7:$A271)),Engine!$A$2:$A$301,0))="","",INDEX(Tasks!$B$3:$B$302,MATCH(SMALL(Engine!$A$2:$A$301,ROWS($A$7:$A271)),Engine!$A$2:$A$301,0))),"")</f>
        <v/>
      </c>
      <c r="C271" s="16">
        <f>IFERROR(IF(INDEX(Tasks!$C$3:$C$302,MATCH(SMALL(Engine!$A$2:$A$301,ROWS($A$7:$A271)),Engine!$A$2:$A$301,0))="","",INDEX(Tasks!$C$3:$C$302,MATCH(SMALL(Engine!$A$2:$A$301,ROWS($A$7:$A271)),Engine!$A$2:$A$301,0))),"")</f>
        <v/>
      </c>
      <c r="D271" s="16">
        <f>IFERROR(IF(INDEX(Tasks!$D$3:$D$302,MATCH(SMALL(Engine!$A$2:$A$301,ROWS($A$7:$A271)),Engine!$A$2:$A$301,0))="","",INDEX(Tasks!$D$3:$D$302,MATCH(SMALL(Engine!$A$2:$A$301,ROWS($A$7:$A271)),Engine!$A$2:$A$301,0))),"")</f>
        <v/>
      </c>
      <c r="E271" s="17">
        <f>IFERROR(IF(INDEX(Tasks!$F$3:$F$302,MATCH(SMALL(Engine!$A$2:$A$301,ROWS($A$7:$A271)),Engine!$A$2:$A$301,0))="","",INDEX(Tasks!$F$3:$F$302,MATCH(SMALL(Engine!$A$2:$A$301,ROWS($A$7:$A271)),Engine!$A$2:$A$301,0))),"")</f>
        <v/>
      </c>
      <c r="F271" s="16">
        <f>IF($E271="","",IF($E271&lt;TODAY(),"Overdue",IF($E271=TODAY(),"Due today","Upcoming")))</f>
        <v/>
      </c>
    </row>
    <row r="272">
      <c r="A272" s="16">
        <f>IFERROR(IF(INDEX(Tasks!$A$3:$A$302,MATCH(SMALL(Engine!$A$2:$A$301,ROWS($A$7:$A272)),Engine!$A$2:$A$301,0))="","",INDEX(Tasks!$A$3:$A$302,MATCH(SMALL(Engine!$A$2:$A$301,ROWS($A$7:$A272)),Engine!$A$2:$A$301,0))),"")</f>
        <v/>
      </c>
      <c r="B272" s="16">
        <f>IFERROR(IF(INDEX(Tasks!$B$3:$B$302,MATCH(SMALL(Engine!$A$2:$A$301,ROWS($A$7:$A272)),Engine!$A$2:$A$301,0))="","",INDEX(Tasks!$B$3:$B$302,MATCH(SMALL(Engine!$A$2:$A$301,ROWS($A$7:$A272)),Engine!$A$2:$A$301,0))),"")</f>
        <v/>
      </c>
      <c r="C272" s="16">
        <f>IFERROR(IF(INDEX(Tasks!$C$3:$C$302,MATCH(SMALL(Engine!$A$2:$A$301,ROWS($A$7:$A272)),Engine!$A$2:$A$301,0))="","",INDEX(Tasks!$C$3:$C$302,MATCH(SMALL(Engine!$A$2:$A$301,ROWS($A$7:$A272)),Engine!$A$2:$A$301,0))),"")</f>
        <v/>
      </c>
      <c r="D272" s="16">
        <f>IFERROR(IF(INDEX(Tasks!$D$3:$D$302,MATCH(SMALL(Engine!$A$2:$A$301,ROWS($A$7:$A272)),Engine!$A$2:$A$301,0))="","",INDEX(Tasks!$D$3:$D$302,MATCH(SMALL(Engine!$A$2:$A$301,ROWS($A$7:$A272)),Engine!$A$2:$A$301,0))),"")</f>
        <v/>
      </c>
      <c r="E272" s="17">
        <f>IFERROR(IF(INDEX(Tasks!$F$3:$F$302,MATCH(SMALL(Engine!$A$2:$A$301,ROWS($A$7:$A272)),Engine!$A$2:$A$301,0))="","",INDEX(Tasks!$F$3:$F$302,MATCH(SMALL(Engine!$A$2:$A$301,ROWS($A$7:$A272)),Engine!$A$2:$A$301,0))),"")</f>
        <v/>
      </c>
      <c r="F272" s="16">
        <f>IF($E272="","",IF($E272&lt;TODAY(),"Overdue",IF($E272=TODAY(),"Due today","Upcoming")))</f>
        <v/>
      </c>
    </row>
    <row r="273">
      <c r="A273" s="16">
        <f>IFERROR(IF(INDEX(Tasks!$A$3:$A$302,MATCH(SMALL(Engine!$A$2:$A$301,ROWS($A$7:$A273)),Engine!$A$2:$A$301,0))="","",INDEX(Tasks!$A$3:$A$302,MATCH(SMALL(Engine!$A$2:$A$301,ROWS($A$7:$A273)),Engine!$A$2:$A$301,0))),"")</f>
        <v/>
      </c>
      <c r="B273" s="16">
        <f>IFERROR(IF(INDEX(Tasks!$B$3:$B$302,MATCH(SMALL(Engine!$A$2:$A$301,ROWS($A$7:$A273)),Engine!$A$2:$A$301,0))="","",INDEX(Tasks!$B$3:$B$302,MATCH(SMALL(Engine!$A$2:$A$301,ROWS($A$7:$A273)),Engine!$A$2:$A$301,0))),"")</f>
        <v/>
      </c>
      <c r="C273" s="16">
        <f>IFERROR(IF(INDEX(Tasks!$C$3:$C$302,MATCH(SMALL(Engine!$A$2:$A$301,ROWS($A$7:$A273)),Engine!$A$2:$A$301,0))="","",INDEX(Tasks!$C$3:$C$302,MATCH(SMALL(Engine!$A$2:$A$301,ROWS($A$7:$A273)),Engine!$A$2:$A$301,0))),"")</f>
        <v/>
      </c>
      <c r="D273" s="16">
        <f>IFERROR(IF(INDEX(Tasks!$D$3:$D$302,MATCH(SMALL(Engine!$A$2:$A$301,ROWS($A$7:$A273)),Engine!$A$2:$A$301,0))="","",INDEX(Tasks!$D$3:$D$302,MATCH(SMALL(Engine!$A$2:$A$301,ROWS($A$7:$A273)),Engine!$A$2:$A$301,0))),"")</f>
        <v/>
      </c>
      <c r="E273" s="17">
        <f>IFERROR(IF(INDEX(Tasks!$F$3:$F$302,MATCH(SMALL(Engine!$A$2:$A$301,ROWS($A$7:$A273)),Engine!$A$2:$A$301,0))="","",INDEX(Tasks!$F$3:$F$302,MATCH(SMALL(Engine!$A$2:$A$301,ROWS($A$7:$A273)),Engine!$A$2:$A$301,0))),"")</f>
        <v/>
      </c>
      <c r="F273" s="16">
        <f>IF($E273="","",IF($E273&lt;TODAY(),"Overdue",IF($E273=TODAY(),"Due today","Upcoming")))</f>
        <v/>
      </c>
    </row>
    <row r="274">
      <c r="A274" s="16">
        <f>IFERROR(IF(INDEX(Tasks!$A$3:$A$302,MATCH(SMALL(Engine!$A$2:$A$301,ROWS($A$7:$A274)),Engine!$A$2:$A$301,0))="","",INDEX(Tasks!$A$3:$A$302,MATCH(SMALL(Engine!$A$2:$A$301,ROWS($A$7:$A274)),Engine!$A$2:$A$301,0))),"")</f>
        <v/>
      </c>
      <c r="B274" s="16">
        <f>IFERROR(IF(INDEX(Tasks!$B$3:$B$302,MATCH(SMALL(Engine!$A$2:$A$301,ROWS($A$7:$A274)),Engine!$A$2:$A$301,0))="","",INDEX(Tasks!$B$3:$B$302,MATCH(SMALL(Engine!$A$2:$A$301,ROWS($A$7:$A274)),Engine!$A$2:$A$301,0))),"")</f>
        <v/>
      </c>
      <c r="C274" s="16">
        <f>IFERROR(IF(INDEX(Tasks!$C$3:$C$302,MATCH(SMALL(Engine!$A$2:$A$301,ROWS($A$7:$A274)),Engine!$A$2:$A$301,0))="","",INDEX(Tasks!$C$3:$C$302,MATCH(SMALL(Engine!$A$2:$A$301,ROWS($A$7:$A274)),Engine!$A$2:$A$301,0))),"")</f>
        <v/>
      </c>
      <c r="D274" s="16">
        <f>IFERROR(IF(INDEX(Tasks!$D$3:$D$302,MATCH(SMALL(Engine!$A$2:$A$301,ROWS($A$7:$A274)),Engine!$A$2:$A$301,0))="","",INDEX(Tasks!$D$3:$D$302,MATCH(SMALL(Engine!$A$2:$A$301,ROWS($A$7:$A274)),Engine!$A$2:$A$301,0))),"")</f>
        <v/>
      </c>
      <c r="E274" s="17">
        <f>IFERROR(IF(INDEX(Tasks!$F$3:$F$302,MATCH(SMALL(Engine!$A$2:$A$301,ROWS($A$7:$A274)),Engine!$A$2:$A$301,0))="","",INDEX(Tasks!$F$3:$F$302,MATCH(SMALL(Engine!$A$2:$A$301,ROWS($A$7:$A274)),Engine!$A$2:$A$301,0))),"")</f>
        <v/>
      </c>
      <c r="F274" s="16">
        <f>IF($E274="","",IF($E274&lt;TODAY(),"Overdue",IF($E274=TODAY(),"Due today","Upcoming")))</f>
        <v/>
      </c>
    </row>
    <row r="275">
      <c r="A275" s="16">
        <f>IFERROR(IF(INDEX(Tasks!$A$3:$A$302,MATCH(SMALL(Engine!$A$2:$A$301,ROWS($A$7:$A275)),Engine!$A$2:$A$301,0))="","",INDEX(Tasks!$A$3:$A$302,MATCH(SMALL(Engine!$A$2:$A$301,ROWS($A$7:$A275)),Engine!$A$2:$A$301,0))),"")</f>
        <v/>
      </c>
      <c r="B275" s="16">
        <f>IFERROR(IF(INDEX(Tasks!$B$3:$B$302,MATCH(SMALL(Engine!$A$2:$A$301,ROWS($A$7:$A275)),Engine!$A$2:$A$301,0))="","",INDEX(Tasks!$B$3:$B$302,MATCH(SMALL(Engine!$A$2:$A$301,ROWS($A$7:$A275)),Engine!$A$2:$A$301,0))),"")</f>
        <v/>
      </c>
      <c r="C275" s="16">
        <f>IFERROR(IF(INDEX(Tasks!$C$3:$C$302,MATCH(SMALL(Engine!$A$2:$A$301,ROWS($A$7:$A275)),Engine!$A$2:$A$301,0))="","",INDEX(Tasks!$C$3:$C$302,MATCH(SMALL(Engine!$A$2:$A$301,ROWS($A$7:$A275)),Engine!$A$2:$A$301,0))),"")</f>
        <v/>
      </c>
      <c r="D275" s="16">
        <f>IFERROR(IF(INDEX(Tasks!$D$3:$D$302,MATCH(SMALL(Engine!$A$2:$A$301,ROWS($A$7:$A275)),Engine!$A$2:$A$301,0))="","",INDEX(Tasks!$D$3:$D$302,MATCH(SMALL(Engine!$A$2:$A$301,ROWS($A$7:$A275)),Engine!$A$2:$A$301,0))),"")</f>
        <v/>
      </c>
      <c r="E275" s="17">
        <f>IFERROR(IF(INDEX(Tasks!$F$3:$F$302,MATCH(SMALL(Engine!$A$2:$A$301,ROWS($A$7:$A275)),Engine!$A$2:$A$301,0))="","",INDEX(Tasks!$F$3:$F$302,MATCH(SMALL(Engine!$A$2:$A$301,ROWS($A$7:$A275)),Engine!$A$2:$A$301,0))),"")</f>
        <v/>
      </c>
      <c r="F275" s="16">
        <f>IF($E275="","",IF($E275&lt;TODAY(),"Overdue",IF($E275=TODAY(),"Due today","Upcoming")))</f>
        <v/>
      </c>
    </row>
    <row r="276">
      <c r="A276" s="16">
        <f>IFERROR(IF(INDEX(Tasks!$A$3:$A$302,MATCH(SMALL(Engine!$A$2:$A$301,ROWS($A$7:$A276)),Engine!$A$2:$A$301,0))="","",INDEX(Tasks!$A$3:$A$302,MATCH(SMALL(Engine!$A$2:$A$301,ROWS($A$7:$A276)),Engine!$A$2:$A$301,0))),"")</f>
        <v/>
      </c>
      <c r="B276" s="16">
        <f>IFERROR(IF(INDEX(Tasks!$B$3:$B$302,MATCH(SMALL(Engine!$A$2:$A$301,ROWS($A$7:$A276)),Engine!$A$2:$A$301,0))="","",INDEX(Tasks!$B$3:$B$302,MATCH(SMALL(Engine!$A$2:$A$301,ROWS($A$7:$A276)),Engine!$A$2:$A$301,0))),"")</f>
        <v/>
      </c>
      <c r="C276" s="16">
        <f>IFERROR(IF(INDEX(Tasks!$C$3:$C$302,MATCH(SMALL(Engine!$A$2:$A$301,ROWS($A$7:$A276)),Engine!$A$2:$A$301,0))="","",INDEX(Tasks!$C$3:$C$302,MATCH(SMALL(Engine!$A$2:$A$301,ROWS($A$7:$A276)),Engine!$A$2:$A$301,0))),"")</f>
        <v/>
      </c>
      <c r="D276" s="16">
        <f>IFERROR(IF(INDEX(Tasks!$D$3:$D$302,MATCH(SMALL(Engine!$A$2:$A$301,ROWS($A$7:$A276)),Engine!$A$2:$A$301,0))="","",INDEX(Tasks!$D$3:$D$302,MATCH(SMALL(Engine!$A$2:$A$301,ROWS($A$7:$A276)),Engine!$A$2:$A$301,0))),"")</f>
        <v/>
      </c>
      <c r="E276" s="17">
        <f>IFERROR(IF(INDEX(Tasks!$F$3:$F$302,MATCH(SMALL(Engine!$A$2:$A$301,ROWS($A$7:$A276)),Engine!$A$2:$A$301,0))="","",INDEX(Tasks!$F$3:$F$302,MATCH(SMALL(Engine!$A$2:$A$301,ROWS($A$7:$A276)),Engine!$A$2:$A$301,0))),"")</f>
        <v/>
      </c>
      <c r="F276" s="16">
        <f>IF($E276="","",IF($E276&lt;TODAY(),"Overdue",IF($E276=TODAY(),"Due today","Upcoming")))</f>
        <v/>
      </c>
    </row>
    <row r="277">
      <c r="A277" s="16">
        <f>IFERROR(IF(INDEX(Tasks!$A$3:$A$302,MATCH(SMALL(Engine!$A$2:$A$301,ROWS($A$7:$A277)),Engine!$A$2:$A$301,0))="","",INDEX(Tasks!$A$3:$A$302,MATCH(SMALL(Engine!$A$2:$A$301,ROWS($A$7:$A277)),Engine!$A$2:$A$301,0))),"")</f>
        <v/>
      </c>
      <c r="B277" s="16">
        <f>IFERROR(IF(INDEX(Tasks!$B$3:$B$302,MATCH(SMALL(Engine!$A$2:$A$301,ROWS($A$7:$A277)),Engine!$A$2:$A$301,0))="","",INDEX(Tasks!$B$3:$B$302,MATCH(SMALL(Engine!$A$2:$A$301,ROWS($A$7:$A277)),Engine!$A$2:$A$301,0))),"")</f>
        <v/>
      </c>
      <c r="C277" s="16">
        <f>IFERROR(IF(INDEX(Tasks!$C$3:$C$302,MATCH(SMALL(Engine!$A$2:$A$301,ROWS($A$7:$A277)),Engine!$A$2:$A$301,0))="","",INDEX(Tasks!$C$3:$C$302,MATCH(SMALL(Engine!$A$2:$A$301,ROWS($A$7:$A277)),Engine!$A$2:$A$301,0))),"")</f>
        <v/>
      </c>
      <c r="D277" s="16">
        <f>IFERROR(IF(INDEX(Tasks!$D$3:$D$302,MATCH(SMALL(Engine!$A$2:$A$301,ROWS($A$7:$A277)),Engine!$A$2:$A$301,0))="","",INDEX(Tasks!$D$3:$D$302,MATCH(SMALL(Engine!$A$2:$A$301,ROWS($A$7:$A277)),Engine!$A$2:$A$301,0))),"")</f>
        <v/>
      </c>
      <c r="E277" s="17">
        <f>IFERROR(IF(INDEX(Tasks!$F$3:$F$302,MATCH(SMALL(Engine!$A$2:$A$301,ROWS($A$7:$A277)),Engine!$A$2:$A$301,0))="","",INDEX(Tasks!$F$3:$F$302,MATCH(SMALL(Engine!$A$2:$A$301,ROWS($A$7:$A277)),Engine!$A$2:$A$301,0))),"")</f>
        <v/>
      </c>
      <c r="F277" s="16">
        <f>IF($E277="","",IF($E277&lt;TODAY(),"Overdue",IF($E277=TODAY(),"Due today","Upcoming")))</f>
        <v/>
      </c>
    </row>
    <row r="278">
      <c r="A278" s="16">
        <f>IFERROR(IF(INDEX(Tasks!$A$3:$A$302,MATCH(SMALL(Engine!$A$2:$A$301,ROWS($A$7:$A278)),Engine!$A$2:$A$301,0))="","",INDEX(Tasks!$A$3:$A$302,MATCH(SMALL(Engine!$A$2:$A$301,ROWS($A$7:$A278)),Engine!$A$2:$A$301,0))),"")</f>
        <v/>
      </c>
      <c r="B278" s="16">
        <f>IFERROR(IF(INDEX(Tasks!$B$3:$B$302,MATCH(SMALL(Engine!$A$2:$A$301,ROWS($A$7:$A278)),Engine!$A$2:$A$301,0))="","",INDEX(Tasks!$B$3:$B$302,MATCH(SMALL(Engine!$A$2:$A$301,ROWS($A$7:$A278)),Engine!$A$2:$A$301,0))),"")</f>
        <v/>
      </c>
      <c r="C278" s="16">
        <f>IFERROR(IF(INDEX(Tasks!$C$3:$C$302,MATCH(SMALL(Engine!$A$2:$A$301,ROWS($A$7:$A278)),Engine!$A$2:$A$301,0))="","",INDEX(Tasks!$C$3:$C$302,MATCH(SMALL(Engine!$A$2:$A$301,ROWS($A$7:$A278)),Engine!$A$2:$A$301,0))),"")</f>
        <v/>
      </c>
      <c r="D278" s="16">
        <f>IFERROR(IF(INDEX(Tasks!$D$3:$D$302,MATCH(SMALL(Engine!$A$2:$A$301,ROWS($A$7:$A278)),Engine!$A$2:$A$301,0))="","",INDEX(Tasks!$D$3:$D$302,MATCH(SMALL(Engine!$A$2:$A$301,ROWS($A$7:$A278)),Engine!$A$2:$A$301,0))),"")</f>
        <v/>
      </c>
      <c r="E278" s="17">
        <f>IFERROR(IF(INDEX(Tasks!$F$3:$F$302,MATCH(SMALL(Engine!$A$2:$A$301,ROWS($A$7:$A278)),Engine!$A$2:$A$301,0))="","",INDEX(Tasks!$F$3:$F$302,MATCH(SMALL(Engine!$A$2:$A$301,ROWS($A$7:$A278)),Engine!$A$2:$A$301,0))),"")</f>
        <v/>
      </c>
      <c r="F278" s="16">
        <f>IF($E278="","",IF($E278&lt;TODAY(),"Overdue",IF($E278=TODAY(),"Due today","Upcoming")))</f>
        <v/>
      </c>
    </row>
    <row r="279">
      <c r="A279" s="16">
        <f>IFERROR(IF(INDEX(Tasks!$A$3:$A$302,MATCH(SMALL(Engine!$A$2:$A$301,ROWS($A$7:$A279)),Engine!$A$2:$A$301,0))="","",INDEX(Tasks!$A$3:$A$302,MATCH(SMALL(Engine!$A$2:$A$301,ROWS($A$7:$A279)),Engine!$A$2:$A$301,0))),"")</f>
        <v/>
      </c>
      <c r="B279" s="16">
        <f>IFERROR(IF(INDEX(Tasks!$B$3:$B$302,MATCH(SMALL(Engine!$A$2:$A$301,ROWS($A$7:$A279)),Engine!$A$2:$A$301,0))="","",INDEX(Tasks!$B$3:$B$302,MATCH(SMALL(Engine!$A$2:$A$301,ROWS($A$7:$A279)),Engine!$A$2:$A$301,0))),"")</f>
        <v/>
      </c>
      <c r="C279" s="16">
        <f>IFERROR(IF(INDEX(Tasks!$C$3:$C$302,MATCH(SMALL(Engine!$A$2:$A$301,ROWS($A$7:$A279)),Engine!$A$2:$A$301,0))="","",INDEX(Tasks!$C$3:$C$302,MATCH(SMALL(Engine!$A$2:$A$301,ROWS($A$7:$A279)),Engine!$A$2:$A$301,0))),"")</f>
        <v/>
      </c>
      <c r="D279" s="16">
        <f>IFERROR(IF(INDEX(Tasks!$D$3:$D$302,MATCH(SMALL(Engine!$A$2:$A$301,ROWS($A$7:$A279)),Engine!$A$2:$A$301,0))="","",INDEX(Tasks!$D$3:$D$302,MATCH(SMALL(Engine!$A$2:$A$301,ROWS($A$7:$A279)),Engine!$A$2:$A$301,0))),"")</f>
        <v/>
      </c>
      <c r="E279" s="17">
        <f>IFERROR(IF(INDEX(Tasks!$F$3:$F$302,MATCH(SMALL(Engine!$A$2:$A$301,ROWS($A$7:$A279)),Engine!$A$2:$A$301,0))="","",INDEX(Tasks!$F$3:$F$302,MATCH(SMALL(Engine!$A$2:$A$301,ROWS($A$7:$A279)),Engine!$A$2:$A$301,0))),"")</f>
        <v/>
      </c>
      <c r="F279" s="16">
        <f>IF($E279="","",IF($E279&lt;TODAY(),"Overdue",IF($E279=TODAY(),"Due today","Upcoming")))</f>
        <v/>
      </c>
    </row>
    <row r="280">
      <c r="A280" s="16">
        <f>IFERROR(IF(INDEX(Tasks!$A$3:$A$302,MATCH(SMALL(Engine!$A$2:$A$301,ROWS($A$7:$A280)),Engine!$A$2:$A$301,0))="","",INDEX(Tasks!$A$3:$A$302,MATCH(SMALL(Engine!$A$2:$A$301,ROWS($A$7:$A280)),Engine!$A$2:$A$301,0))),"")</f>
        <v/>
      </c>
      <c r="B280" s="16">
        <f>IFERROR(IF(INDEX(Tasks!$B$3:$B$302,MATCH(SMALL(Engine!$A$2:$A$301,ROWS($A$7:$A280)),Engine!$A$2:$A$301,0))="","",INDEX(Tasks!$B$3:$B$302,MATCH(SMALL(Engine!$A$2:$A$301,ROWS($A$7:$A280)),Engine!$A$2:$A$301,0))),"")</f>
        <v/>
      </c>
      <c r="C280" s="16">
        <f>IFERROR(IF(INDEX(Tasks!$C$3:$C$302,MATCH(SMALL(Engine!$A$2:$A$301,ROWS($A$7:$A280)),Engine!$A$2:$A$301,0))="","",INDEX(Tasks!$C$3:$C$302,MATCH(SMALL(Engine!$A$2:$A$301,ROWS($A$7:$A280)),Engine!$A$2:$A$301,0))),"")</f>
        <v/>
      </c>
      <c r="D280" s="16">
        <f>IFERROR(IF(INDEX(Tasks!$D$3:$D$302,MATCH(SMALL(Engine!$A$2:$A$301,ROWS($A$7:$A280)),Engine!$A$2:$A$301,0))="","",INDEX(Tasks!$D$3:$D$302,MATCH(SMALL(Engine!$A$2:$A$301,ROWS($A$7:$A280)),Engine!$A$2:$A$301,0))),"")</f>
        <v/>
      </c>
      <c r="E280" s="17">
        <f>IFERROR(IF(INDEX(Tasks!$F$3:$F$302,MATCH(SMALL(Engine!$A$2:$A$301,ROWS($A$7:$A280)),Engine!$A$2:$A$301,0))="","",INDEX(Tasks!$F$3:$F$302,MATCH(SMALL(Engine!$A$2:$A$301,ROWS($A$7:$A280)),Engine!$A$2:$A$301,0))),"")</f>
        <v/>
      </c>
      <c r="F280" s="16">
        <f>IF($E280="","",IF($E280&lt;TODAY(),"Overdue",IF($E280=TODAY(),"Due today","Upcoming")))</f>
        <v/>
      </c>
    </row>
    <row r="281">
      <c r="A281" s="16">
        <f>IFERROR(IF(INDEX(Tasks!$A$3:$A$302,MATCH(SMALL(Engine!$A$2:$A$301,ROWS($A$7:$A281)),Engine!$A$2:$A$301,0))="","",INDEX(Tasks!$A$3:$A$302,MATCH(SMALL(Engine!$A$2:$A$301,ROWS($A$7:$A281)),Engine!$A$2:$A$301,0))),"")</f>
        <v/>
      </c>
      <c r="B281" s="16">
        <f>IFERROR(IF(INDEX(Tasks!$B$3:$B$302,MATCH(SMALL(Engine!$A$2:$A$301,ROWS($A$7:$A281)),Engine!$A$2:$A$301,0))="","",INDEX(Tasks!$B$3:$B$302,MATCH(SMALL(Engine!$A$2:$A$301,ROWS($A$7:$A281)),Engine!$A$2:$A$301,0))),"")</f>
        <v/>
      </c>
      <c r="C281" s="16">
        <f>IFERROR(IF(INDEX(Tasks!$C$3:$C$302,MATCH(SMALL(Engine!$A$2:$A$301,ROWS($A$7:$A281)),Engine!$A$2:$A$301,0))="","",INDEX(Tasks!$C$3:$C$302,MATCH(SMALL(Engine!$A$2:$A$301,ROWS($A$7:$A281)),Engine!$A$2:$A$301,0))),"")</f>
        <v/>
      </c>
      <c r="D281" s="16">
        <f>IFERROR(IF(INDEX(Tasks!$D$3:$D$302,MATCH(SMALL(Engine!$A$2:$A$301,ROWS($A$7:$A281)),Engine!$A$2:$A$301,0))="","",INDEX(Tasks!$D$3:$D$302,MATCH(SMALL(Engine!$A$2:$A$301,ROWS($A$7:$A281)),Engine!$A$2:$A$301,0))),"")</f>
        <v/>
      </c>
      <c r="E281" s="17">
        <f>IFERROR(IF(INDEX(Tasks!$F$3:$F$302,MATCH(SMALL(Engine!$A$2:$A$301,ROWS($A$7:$A281)),Engine!$A$2:$A$301,0))="","",INDEX(Tasks!$F$3:$F$302,MATCH(SMALL(Engine!$A$2:$A$301,ROWS($A$7:$A281)),Engine!$A$2:$A$301,0))),"")</f>
        <v/>
      </c>
      <c r="F281" s="16">
        <f>IF($E281="","",IF($E281&lt;TODAY(),"Overdue",IF($E281=TODAY(),"Due today","Upcoming")))</f>
        <v/>
      </c>
    </row>
    <row r="282">
      <c r="A282" s="16">
        <f>IFERROR(IF(INDEX(Tasks!$A$3:$A$302,MATCH(SMALL(Engine!$A$2:$A$301,ROWS($A$7:$A282)),Engine!$A$2:$A$301,0))="","",INDEX(Tasks!$A$3:$A$302,MATCH(SMALL(Engine!$A$2:$A$301,ROWS($A$7:$A282)),Engine!$A$2:$A$301,0))),"")</f>
        <v/>
      </c>
      <c r="B282" s="16">
        <f>IFERROR(IF(INDEX(Tasks!$B$3:$B$302,MATCH(SMALL(Engine!$A$2:$A$301,ROWS($A$7:$A282)),Engine!$A$2:$A$301,0))="","",INDEX(Tasks!$B$3:$B$302,MATCH(SMALL(Engine!$A$2:$A$301,ROWS($A$7:$A282)),Engine!$A$2:$A$301,0))),"")</f>
        <v/>
      </c>
      <c r="C282" s="16">
        <f>IFERROR(IF(INDEX(Tasks!$C$3:$C$302,MATCH(SMALL(Engine!$A$2:$A$301,ROWS($A$7:$A282)),Engine!$A$2:$A$301,0))="","",INDEX(Tasks!$C$3:$C$302,MATCH(SMALL(Engine!$A$2:$A$301,ROWS($A$7:$A282)),Engine!$A$2:$A$301,0))),"")</f>
        <v/>
      </c>
      <c r="D282" s="16">
        <f>IFERROR(IF(INDEX(Tasks!$D$3:$D$302,MATCH(SMALL(Engine!$A$2:$A$301,ROWS($A$7:$A282)),Engine!$A$2:$A$301,0))="","",INDEX(Tasks!$D$3:$D$302,MATCH(SMALL(Engine!$A$2:$A$301,ROWS($A$7:$A282)),Engine!$A$2:$A$301,0))),"")</f>
        <v/>
      </c>
      <c r="E282" s="17">
        <f>IFERROR(IF(INDEX(Tasks!$F$3:$F$302,MATCH(SMALL(Engine!$A$2:$A$301,ROWS($A$7:$A282)),Engine!$A$2:$A$301,0))="","",INDEX(Tasks!$F$3:$F$302,MATCH(SMALL(Engine!$A$2:$A$301,ROWS($A$7:$A282)),Engine!$A$2:$A$301,0))),"")</f>
        <v/>
      </c>
      <c r="F282" s="16">
        <f>IF($E282="","",IF($E282&lt;TODAY(),"Overdue",IF($E282=TODAY(),"Due today","Upcoming")))</f>
        <v/>
      </c>
    </row>
    <row r="283">
      <c r="A283" s="16">
        <f>IFERROR(IF(INDEX(Tasks!$A$3:$A$302,MATCH(SMALL(Engine!$A$2:$A$301,ROWS($A$7:$A283)),Engine!$A$2:$A$301,0))="","",INDEX(Tasks!$A$3:$A$302,MATCH(SMALL(Engine!$A$2:$A$301,ROWS($A$7:$A283)),Engine!$A$2:$A$301,0))),"")</f>
        <v/>
      </c>
      <c r="B283" s="16">
        <f>IFERROR(IF(INDEX(Tasks!$B$3:$B$302,MATCH(SMALL(Engine!$A$2:$A$301,ROWS($A$7:$A283)),Engine!$A$2:$A$301,0))="","",INDEX(Tasks!$B$3:$B$302,MATCH(SMALL(Engine!$A$2:$A$301,ROWS($A$7:$A283)),Engine!$A$2:$A$301,0))),"")</f>
        <v/>
      </c>
      <c r="C283" s="16">
        <f>IFERROR(IF(INDEX(Tasks!$C$3:$C$302,MATCH(SMALL(Engine!$A$2:$A$301,ROWS($A$7:$A283)),Engine!$A$2:$A$301,0))="","",INDEX(Tasks!$C$3:$C$302,MATCH(SMALL(Engine!$A$2:$A$301,ROWS($A$7:$A283)),Engine!$A$2:$A$301,0))),"")</f>
        <v/>
      </c>
      <c r="D283" s="16">
        <f>IFERROR(IF(INDEX(Tasks!$D$3:$D$302,MATCH(SMALL(Engine!$A$2:$A$301,ROWS($A$7:$A283)),Engine!$A$2:$A$301,0))="","",INDEX(Tasks!$D$3:$D$302,MATCH(SMALL(Engine!$A$2:$A$301,ROWS($A$7:$A283)),Engine!$A$2:$A$301,0))),"")</f>
        <v/>
      </c>
      <c r="E283" s="17">
        <f>IFERROR(IF(INDEX(Tasks!$F$3:$F$302,MATCH(SMALL(Engine!$A$2:$A$301,ROWS($A$7:$A283)),Engine!$A$2:$A$301,0))="","",INDEX(Tasks!$F$3:$F$302,MATCH(SMALL(Engine!$A$2:$A$301,ROWS($A$7:$A283)),Engine!$A$2:$A$301,0))),"")</f>
        <v/>
      </c>
      <c r="F283" s="16">
        <f>IF($E283="","",IF($E283&lt;TODAY(),"Overdue",IF($E283=TODAY(),"Due today","Upcoming")))</f>
        <v/>
      </c>
    </row>
    <row r="284">
      <c r="A284" s="16">
        <f>IFERROR(IF(INDEX(Tasks!$A$3:$A$302,MATCH(SMALL(Engine!$A$2:$A$301,ROWS($A$7:$A284)),Engine!$A$2:$A$301,0))="","",INDEX(Tasks!$A$3:$A$302,MATCH(SMALL(Engine!$A$2:$A$301,ROWS($A$7:$A284)),Engine!$A$2:$A$301,0))),"")</f>
        <v/>
      </c>
      <c r="B284" s="16">
        <f>IFERROR(IF(INDEX(Tasks!$B$3:$B$302,MATCH(SMALL(Engine!$A$2:$A$301,ROWS($A$7:$A284)),Engine!$A$2:$A$301,0))="","",INDEX(Tasks!$B$3:$B$302,MATCH(SMALL(Engine!$A$2:$A$301,ROWS($A$7:$A284)),Engine!$A$2:$A$301,0))),"")</f>
        <v/>
      </c>
      <c r="C284" s="16">
        <f>IFERROR(IF(INDEX(Tasks!$C$3:$C$302,MATCH(SMALL(Engine!$A$2:$A$301,ROWS($A$7:$A284)),Engine!$A$2:$A$301,0))="","",INDEX(Tasks!$C$3:$C$302,MATCH(SMALL(Engine!$A$2:$A$301,ROWS($A$7:$A284)),Engine!$A$2:$A$301,0))),"")</f>
        <v/>
      </c>
      <c r="D284" s="16">
        <f>IFERROR(IF(INDEX(Tasks!$D$3:$D$302,MATCH(SMALL(Engine!$A$2:$A$301,ROWS($A$7:$A284)),Engine!$A$2:$A$301,0))="","",INDEX(Tasks!$D$3:$D$302,MATCH(SMALL(Engine!$A$2:$A$301,ROWS($A$7:$A284)),Engine!$A$2:$A$301,0))),"")</f>
        <v/>
      </c>
      <c r="E284" s="17">
        <f>IFERROR(IF(INDEX(Tasks!$F$3:$F$302,MATCH(SMALL(Engine!$A$2:$A$301,ROWS($A$7:$A284)),Engine!$A$2:$A$301,0))="","",INDEX(Tasks!$F$3:$F$302,MATCH(SMALL(Engine!$A$2:$A$301,ROWS($A$7:$A284)),Engine!$A$2:$A$301,0))),"")</f>
        <v/>
      </c>
      <c r="F284" s="16">
        <f>IF($E284="","",IF($E284&lt;TODAY(),"Overdue",IF($E284=TODAY(),"Due today","Upcoming")))</f>
        <v/>
      </c>
    </row>
    <row r="285">
      <c r="A285" s="16">
        <f>IFERROR(IF(INDEX(Tasks!$A$3:$A$302,MATCH(SMALL(Engine!$A$2:$A$301,ROWS($A$7:$A285)),Engine!$A$2:$A$301,0))="","",INDEX(Tasks!$A$3:$A$302,MATCH(SMALL(Engine!$A$2:$A$301,ROWS($A$7:$A285)),Engine!$A$2:$A$301,0))),"")</f>
        <v/>
      </c>
      <c r="B285" s="16">
        <f>IFERROR(IF(INDEX(Tasks!$B$3:$B$302,MATCH(SMALL(Engine!$A$2:$A$301,ROWS($A$7:$A285)),Engine!$A$2:$A$301,0))="","",INDEX(Tasks!$B$3:$B$302,MATCH(SMALL(Engine!$A$2:$A$301,ROWS($A$7:$A285)),Engine!$A$2:$A$301,0))),"")</f>
        <v/>
      </c>
      <c r="C285" s="16">
        <f>IFERROR(IF(INDEX(Tasks!$C$3:$C$302,MATCH(SMALL(Engine!$A$2:$A$301,ROWS($A$7:$A285)),Engine!$A$2:$A$301,0))="","",INDEX(Tasks!$C$3:$C$302,MATCH(SMALL(Engine!$A$2:$A$301,ROWS($A$7:$A285)),Engine!$A$2:$A$301,0))),"")</f>
        <v/>
      </c>
      <c r="D285" s="16">
        <f>IFERROR(IF(INDEX(Tasks!$D$3:$D$302,MATCH(SMALL(Engine!$A$2:$A$301,ROWS($A$7:$A285)),Engine!$A$2:$A$301,0))="","",INDEX(Tasks!$D$3:$D$302,MATCH(SMALL(Engine!$A$2:$A$301,ROWS($A$7:$A285)),Engine!$A$2:$A$301,0))),"")</f>
        <v/>
      </c>
      <c r="E285" s="17">
        <f>IFERROR(IF(INDEX(Tasks!$F$3:$F$302,MATCH(SMALL(Engine!$A$2:$A$301,ROWS($A$7:$A285)),Engine!$A$2:$A$301,0))="","",INDEX(Tasks!$F$3:$F$302,MATCH(SMALL(Engine!$A$2:$A$301,ROWS($A$7:$A285)),Engine!$A$2:$A$301,0))),"")</f>
        <v/>
      </c>
      <c r="F285" s="16">
        <f>IF($E285="","",IF($E285&lt;TODAY(),"Overdue",IF($E285=TODAY(),"Due today","Upcoming")))</f>
        <v/>
      </c>
    </row>
    <row r="286">
      <c r="A286" s="16">
        <f>IFERROR(IF(INDEX(Tasks!$A$3:$A$302,MATCH(SMALL(Engine!$A$2:$A$301,ROWS($A$7:$A286)),Engine!$A$2:$A$301,0))="","",INDEX(Tasks!$A$3:$A$302,MATCH(SMALL(Engine!$A$2:$A$301,ROWS($A$7:$A286)),Engine!$A$2:$A$301,0))),"")</f>
        <v/>
      </c>
      <c r="B286" s="16">
        <f>IFERROR(IF(INDEX(Tasks!$B$3:$B$302,MATCH(SMALL(Engine!$A$2:$A$301,ROWS($A$7:$A286)),Engine!$A$2:$A$301,0))="","",INDEX(Tasks!$B$3:$B$302,MATCH(SMALL(Engine!$A$2:$A$301,ROWS($A$7:$A286)),Engine!$A$2:$A$301,0))),"")</f>
        <v/>
      </c>
      <c r="C286" s="16">
        <f>IFERROR(IF(INDEX(Tasks!$C$3:$C$302,MATCH(SMALL(Engine!$A$2:$A$301,ROWS($A$7:$A286)),Engine!$A$2:$A$301,0))="","",INDEX(Tasks!$C$3:$C$302,MATCH(SMALL(Engine!$A$2:$A$301,ROWS($A$7:$A286)),Engine!$A$2:$A$301,0))),"")</f>
        <v/>
      </c>
      <c r="D286" s="16">
        <f>IFERROR(IF(INDEX(Tasks!$D$3:$D$302,MATCH(SMALL(Engine!$A$2:$A$301,ROWS($A$7:$A286)),Engine!$A$2:$A$301,0))="","",INDEX(Tasks!$D$3:$D$302,MATCH(SMALL(Engine!$A$2:$A$301,ROWS($A$7:$A286)),Engine!$A$2:$A$301,0))),"")</f>
        <v/>
      </c>
      <c r="E286" s="17">
        <f>IFERROR(IF(INDEX(Tasks!$F$3:$F$302,MATCH(SMALL(Engine!$A$2:$A$301,ROWS($A$7:$A286)),Engine!$A$2:$A$301,0))="","",INDEX(Tasks!$F$3:$F$302,MATCH(SMALL(Engine!$A$2:$A$301,ROWS($A$7:$A286)),Engine!$A$2:$A$301,0))),"")</f>
        <v/>
      </c>
      <c r="F286" s="16">
        <f>IF($E286="","",IF($E286&lt;TODAY(),"Overdue",IF($E286=TODAY(),"Due today","Upcoming")))</f>
        <v/>
      </c>
    </row>
    <row r="287">
      <c r="A287" s="16">
        <f>IFERROR(IF(INDEX(Tasks!$A$3:$A$302,MATCH(SMALL(Engine!$A$2:$A$301,ROWS($A$7:$A287)),Engine!$A$2:$A$301,0))="","",INDEX(Tasks!$A$3:$A$302,MATCH(SMALL(Engine!$A$2:$A$301,ROWS($A$7:$A287)),Engine!$A$2:$A$301,0))),"")</f>
        <v/>
      </c>
      <c r="B287" s="16">
        <f>IFERROR(IF(INDEX(Tasks!$B$3:$B$302,MATCH(SMALL(Engine!$A$2:$A$301,ROWS($A$7:$A287)),Engine!$A$2:$A$301,0))="","",INDEX(Tasks!$B$3:$B$302,MATCH(SMALL(Engine!$A$2:$A$301,ROWS($A$7:$A287)),Engine!$A$2:$A$301,0))),"")</f>
        <v/>
      </c>
      <c r="C287" s="16">
        <f>IFERROR(IF(INDEX(Tasks!$C$3:$C$302,MATCH(SMALL(Engine!$A$2:$A$301,ROWS($A$7:$A287)),Engine!$A$2:$A$301,0))="","",INDEX(Tasks!$C$3:$C$302,MATCH(SMALL(Engine!$A$2:$A$301,ROWS($A$7:$A287)),Engine!$A$2:$A$301,0))),"")</f>
        <v/>
      </c>
      <c r="D287" s="16">
        <f>IFERROR(IF(INDEX(Tasks!$D$3:$D$302,MATCH(SMALL(Engine!$A$2:$A$301,ROWS($A$7:$A287)),Engine!$A$2:$A$301,0))="","",INDEX(Tasks!$D$3:$D$302,MATCH(SMALL(Engine!$A$2:$A$301,ROWS($A$7:$A287)),Engine!$A$2:$A$301,0))),"")</f>
        <v/>
      </c>
      <c r="E287" s="17">
        <f>IFERROR(IF(INDEX(Tasks!$F$3:$F$302,MATCH(SMALL(Engine!$A$2:$A$301,ROWS($A$7:$A287)),Engine!$A$2:$A$301,0))="","",INDEX(Tasks!$F$3:$F$302,MATCH(SMALL(Engine!$A$2:$A$301,ROWS($A$7:$A287)),Engine!$A$2:$A$301,0))),"")</f>
        <v/>
      </c>
      <c r="F287" s="16">
        <f>IF($E287="","",IF($E287&lt;TODAY(),"Overdue",IF($E287=TODAY(),"Due today","Upcoming")))</f>
        <v/>
      </c>
    </row>
    <row r="288">
      <c r="A288" s="16">
        <f>IFERROR(IF(INDEX(Tasks!$A$3:$A$302,MATCH(SMALL(Engine!$A$2:$A$301,ROWS($A$7:$A288)),Engine!$A$2:$A$301,0))="","",INDEX(Tasks!$A$3:$A$302,MATCH(SMALL(Engine!$A$2:$A$301,ROWS($A$7:$A288)),Engine!$A$2:$A$301,0))),"")</f>
        <v/>
      </c>
      <c r="B288" s="16">
        <f>IFERROR(IF(INDEX(Tasks!$B$3:$B$302,MATCH(SMALL(Engine!$A$2:$A$301,ROWS($A$7:$A288)),Engine!$A$2:$A$301,0))="","",INDEX(Tasks!$B$3:$B$302,MATCH(SMALL(Engine!$A$2:$A$301,ROWS($A$7:$A288)),Engine!$A$2:$A$301,0))),"")</f>
        <v/>
      </c>
      <c r="C288" s="16">
        <f>IFERROR(IF(INDEX(Tasks!$C$3:$C$302,MATCH(SMALL(Engine!$A$2:$A$301,ROWS($A$7:$A288)),Engine!$A$2:$A$301,0))="","",INDEX(Tasks!$C$3:$C$302,MATCH(SMALL(Engine!$A$2:$A$301,ROWS($A$7:$A288)),Engine!$A$2:$A$301,0))),"")</f>
        <v/>
      </c>
      <c r="D288" s="16">
        <f>IFERROR(IF(INDEX(Tasks!$D$3:$D$302,MATCH(SMALL(Engine!$A$2:$A$301,ROWS($A$7:$A288)),Engine!$A$2:$A$301,0))="","",INDEX(Tasks!$D$3:$D$302,MATCH(SMALL(Engine!$A$2:$A$301,ROWS($A$7:$A288)),Engine!$A$2:$A$301,0))),"")</f>
        <v/>
      </c>
      <c r="E288" s="17">
        <f>IFERROR(IF(INDEX(Tasks!$F$3:$F$302,MATCH(SMALL(Engine!$A$2:$A$301,ROWS($A$7:$A288)),Engine!$A$2:$A$301,0))="","",INDEX(Tasks!$F$3:$F$302,MATCH(SMALL(Engine!$A$2:$A$301,ROWS($A$7:$A288)),Engine!$A$2:$A$301,0))),"")</f>
        <v/>
      </c>
      <c r="F288" s="16">
        <f>IF($E288="","",IF($E288&lt;TODAY(),"Overdue",IF($E288=TODAY(),"Due today","Upcoming")))</f>
        <v/>
      </c>
    </row>
    <row r="289">
      <c r="A289" s="16">
        <f>IFERROR(IF(INDEX(Tasks!$A$3:$A$302,MATCH(SMALL(Engine!$A$2:$A$301,ROWS($A$7:$A289)),Engine!$A$2:$A$301,0))="","",INDEX(Tasks!$A$3:$A$302,MATCH(SMALL(Engine!$A$2:$A$301,ROWS($A$7:$A289)),Engine!$A$2:$A$301,0))),"")</f>
        <v/>
      </c>
      <c r="B289" s="16">
        <f>IFERROR(IF(INDEX(Tasks!$B$3:$B$302,MATCH(SMALL(Engine!$A$2:$A$301,ROWS($A$7:$A289)),Engine!$A$2:$A$301,0))="","",INDEX(Tasks!$B$3:$B$302,MATCH(SMALL(Engine!$A$2:$A$301,ROWS($A$7:$A289)),Engine!$A$2:$A$301,0))),"")</f>
        <v/>
      </c>
      <c r="C289" s="16">
        <f>IFERROR(IF(INDEX(Tasks!$C$3:$C$302,MATCH(SMALL(Engine!$A$2:$A$301,ROWS($A$7:$A289)),Engine!$A$2:$A$301,0))="","",INDEX(Tasks!$C$3:$C$302,MATCH(SMALL(Engine!$A$2:$A$301,ROWS($A$7:$A289)),Engine!$A$2:$A$301,0))),"")</f>
        <v/>
      </c>
      <c r="D289" s="16">
        <f>IFERROR(IF(INDEX(Tasks!$D$3:$D$302,MATCH(SMALL(Engine!$A$2:$A$301,ROWS($A$7:$A289)),Engine!$A$2:$A$301,0))="","",INDEX(Tasks!$D$3:$D$302,MATCH(SMALL(Engine!$A$2:$A$301,ROWS($A$7:$A289)),Engine!$A$2:$A$301,0))),"")</f>
        <v/>
      </c>
      <c r="E289" s="17">
        <f>IFERROR(IF(INDEX(Tasks!$F$3:$F$302,MATCH(SMALL(Engine!$A$2:$A$301,ROWS($A$7:$A289)),Engine!$A$2:$A$301,0))="","",INDEX(Tasks!$F$3:$F$302,MATCH(SMALL(Engine!$A$2:$A$301,ROWS($A$7:$A289)),Engine!$A$2:$A$301,0))),"")</f>
        <v/>
      </c>
      <c r="F289" s="16">
        <f>IF($E289="","",IF($E289&lt;TODAY(),"Overdue",IF($E289=TODAY(),"Due today","Upcoming")))</f>
        <v/>
      </c>
    </row>
    <row r="290">
      <c r="A290" s="16">
        <f>IFERROR(IF(INDEX(Tasks!$A$3:$A$302,MATCH(SMALL(Engine!$A$2:$A$301,ROWS($A$7:$A290)),Engine!$A$2:$A$301,0))="","",INDEX(Tasks!$A$3:$A$302,MATCH(SMALL(Engine!$A$2:$A$301,ROWS($A$7:$A290)),Engine!$A$2:$A$301,0))),"")</f>
        <v/>
      </c>
      <c r="B290" s="16">
        <f>IFERROR(IF(INDEX(Tasks!$B$3:$B$302,MATCH(SMALL(Engine!$A$2:$A$301,ROWS($A$7:$A290)),Engine!$A$2:$A$301,0))="","",INDEX(Tasks!$B$3:$B$302,MATCH(SMALL(Engine!$A$2:$A$301,ROWS($A$7:$A290)),Engine!$A$2:$A$301,0))),"")</f>
        <v/>
      </c>
      <c r="C290" s="16">
        <f>IFERROR(IF(INDEX(Tasks!$C$3:$C$302,MATCH(SMALL(Engine!$A$2:$A$301,ROWS($A$7:$A290)),Engine!$A$2:$A$301,0))="","",INDEX(Tasks!$C$3:$C$302,MATCH(SMALL(Engine!$A$2:$A$301,ROWS($A$7:$A290)),Engine!$A$2:$A$301,0))),"")</f>
        <v/>
      </c>
      <c r="D290" s="16">
        <f>IFERROR(IF(INDEX(Tasks!$D$3:$D$302,MATCH(SMALL(Engine!$A$2:$A$301,ROWS($A$7:$A290)),Engine!$A$2:$A$301,0))="","",INDEX(Tasks!$D$3:$D$302,MATCH(SMALL(Engine!$A$2:$A$301,ROWS($A$7:$A290)),Engine!$A$2:$A$301,0))),"")</f>
        <v/>
      </c>
      <c r="E290" s="17">
        <f>IFERROR(IF(INDEX(Tasks!$F$3:$F$302,MATCH(SMALL(Engine!$A$2:$A$301,ROWS($A$7:$A290)),Engine!$A$2:$A$301,0))="","",INDEX(Tasks!$F$3:$F$302,MATCH(SMALL(Engine!$A$2:$A$301,ROWS($A$7:$A290)),Engine!$A$2:$A$301,0))),"")</f>
        <v/>
      </c>
      <c r="F290" s="16">
        <f>IF($E290="","",IF($E290&lt;TODAY(),"Overdue",IF($E290=TODAY(),"Due today","Upcoming")))</f>
        <v/>
      </c>
    </row>
    <row r="291">
      <c r="A291" s="16">
        <f>IFERROR(IF(INDEX(Tasks!$A$3:$A$302,MATCH(SMALL(Engine!$A$2:$A$301,ROWS($A$7:$A291)),Engine!$A$2:$A$301,0))="","",INDEX(Tasks!$A$3:$A$302,MATCH(SMALL(Engine!$A$2:$A$301,ROWS($A$7:$A291)),Engine!$A$2:$A$301,0))),"")</f>
        <v/>
      </c>
      <c r="B291" s="16">
        <f>IFERROR(IF(INDEX(Tasks!$B$3:$B$302,MATCH(SMALL(Engine!$A$2:$A$301,ROWS($A$7:$A291)),Engine!$A$2:$A$301,0))="","",INDEX(Tasks!$B$3:$B$302,MATCH(SMALL(Engine!$A$2:$A$301,ROWS($A$7:$A291)),Engine!$A$2:$A$301,0))),"")</f>
        <v/>
      </c>
      <c r="C291" s="16">
        <f>IFERROR(IF(INDEX(Tasks!$C$3:$C$302,MATCH(SMALL(Engine!$A$2:$A$301,ROWS($A$7:$A291)),Engine!$A$2:$A$301,0))="","",INDEX(Tasks!$C$3:$C$302,MATCH(SMALL(Engine!$A$2:$A$301,ROWS($A$7:$A291)),Engine!$A$2:$A$301,0))),"")</f>
        <v/>
      </c>
      <c r="D291" s="16">
        <f>IFERROR(IF(INDEX(Tasks!$D$3:$D$302,MATCH(SMALL(Engine!$A$2:$A$301,ROWS($A$7:$A291)),Engine!$A$2:$A$301,0))="","",INDEX(Tasks!$D$3:$D$302,MATCH(SMALL(Engine!$A$2:$A$301,ROWS($A$7:$A291)),Engine!$A$2:$A$301,0))),"")</f>
        <v/>
      </c>
      <c r="E291" s="17">
        <f>IFERROR(IF(INDEX(Tasks!$F$3:$F$302,MATCH(SMALL(Engine!$A$2:$A$301,ROWS($A$7:$A291)),Engine!$A$2:$A$301,0))="","",INDEX(Tasks!$F$3:$F$302,MATCH(SMALL(Engine!$A$2:$A$301,ROWS($A$7:$A291)),Engine!$A$2:$A$301,0))),"")</f>
        <v/>
      </c>
      <c r="F291" s="16">
        <f>IF($E291="","",IF($E291&lt;TODAY(),"Overdue",IF($E291=TODAY(),"Due today","Upcoming")))</f>
        <v/>
      </c>
    </row>
    <row r="292">
      <c r="A292" s="16">
        <f>IFERROR(IF(INDEX(Tasks!$A$3:$A$302,MATCH(SMALL(Engine!$A$2:$A$301,ROWS($A$7:$A292)),Engine!$A$2:$A$301,0))="","",INDEX(Tasks!$A$3:$A$302,MATCH(SMALL(Engine!$A$2:$A$301,ROWS($A$7:$A292)),Engine!$A$2:$A$301,0))),"")</f>
        <v/>
      </c>
      <c r="B292" s="16">
        <f>IFERROR(IF(INDEX(Tasks!$B$3:$B$302,MATCH(SMALL(Engine!$A$2:$A$301,ROWS($A$7:$A292)),Engine!$A$2:$A$301,0))="","",INDEX(Tasks!$B$3:$B$302,MATCH(SMALL(Engine!$A$2:$A$301,ROWS($A$7:$A292)),Engine!$A$2:$A$301,0))),"")</f>
        <v/>
      </c>
      <c r="C292" s="16">
        <f>IFERROR(IF(INDEX(Tasks!$C$3:$C$302,MATCH(SMALL(Engine!$A$2:$A$301,ROWS($A$7:$A292)),Engine!$A$2:$A$301,0))="","",INDEX(Tasks!$C$3:$C$302,MATCH(SMALL(Engine!$A$2:$A$301,ROWS($A$7:$A292)),Engine!$A$2:$A$301,0))),"")</f>
        <v/>
      </c>
      <c r="D292" s="16">
        <f>IFERROR(IF(INDEX(Tasks!$D$3:$D$302,MATCH(SMALL(Engine!$A$2:$A$301,ROWS($A$7:$A292)),Engine!$A$2:$A$301,0))="","",INDEX(Tasks!$D$3:$D$302,MATCH(SMALL(Engine!$A$2:$A$301,ROWS($A$7:$A292)),Engine!$A$2:$A$301,0))),"")</f>
        <v/>
      </c>
      <c r="E292" s="17">
        <f>IFERROR(IF(INDEX(Tasks!$F$3:$F$302,MATCH(SMALL(Engine!$A$2:$A$301,ROWS($A$7:$A292)),Engine!$A$2:$A$301,0))="","",INDEX(Tasks!$F$3:$F$302,MATCH(SMALL(Engine!$A$2:$A$301,ROWS($A$7:$A292)),Engine!$A$2:$A$301,0))),"")</f>
        <v/>
      </c>
      <c r="F292" s="16">
        <f>IF($E292="","",IF($E292&lt;TODAY(),"Overdue",IF($E292=TODAY(),"Due today","Upcoming")))</f>
        <v/>
      </c>
    </row>
    <row r="293">
      <c r="A293" s="16">
        <f>IFERROR(IF(INDEX(Tasks!$A$3:$A$302,MATCH(SMALL(Engine!$A$2:$A$301,ROWS($A$7:$A293)),Engine!$A$2:$A$301,0))="","",INDEX(Tasks!$A$3:$A$302,MATCH(SMALL(Engine!$A$2:$A$301,ROWS($A$7:$A293)),Engine!$A$2:$A$301,0))),"")</f>
        <v/>
      </c>
      <c r="B293" s="16">
        <f>IFERROR(IF(INDEX(Tasks!$B$3:$B$302,MATCH(SMALL(Engine!$A$2:$A$301,ROWS($A$7:$A293)),Engine!$A$2:$A$301,0))="","",INDEX(Tasks!$B$3:$B$302,MATCH(SMALL(Engine!$A$2:$A$301,ROWS($A$7:$A293)),Engine!$A$2:$A$301,0))),"")</f>
        <v/>
      </c>
      <c r="C293" s="16">
        <f>IFERROR(IF(INDEX(Tasks!$C$3:$C$302,MATCH(SMALL(Engine!$A$2:$A$301,ROWS($A$7:$A293)),Engine!$A$2:$A$301,0))="","",INDEX(Tasks!$C$3:$C$302,MATCH(SMALL(Engine!$A$2:$A$301,ROWS($A$7:$A293)),Engine!$A$2:$A$301,0))),"")</f>
        <v/>
      </c>
      <c r="D293" s="16">
        <f>IFERROR(IF(INDEX(Tasks!$D$3:$D$302,MATCH(SMALL(Engine!$A$2:$A$301,ROWS($A$7:$A293)),Engine!$A$2:$A$301,0))="","",INDEX(Tasks!$D$3:$D$302,MATCH(SMALL(Engine!$A$2:$A$301,ROWS($A$7:$A293)),Engine!$A$2:$A$301,0))),"")</f>
        <v/>
      </c>
      <c r="E293" s="17">
        <f>IFERROR(IF(INDEX(Tasks!$F$3:$F$302,MATCH(SMALL(Engine!$A$2:$A$301,ROWS($A$7:$A293)),Engine!$A$2:$A$301,0))="","",INDEX(Tasks!$F$3:$F$302,MATCH(SMALL(Engine!$A$2:$A$301,ROWS($A$7:$A293)),Engine!$A$2:$A$301,0))),"")</f>
        <v/>
      </c>
      <c r="F293" s="16">
        <f>IF($E293="","",IF($E293&lt;TODAY(),"Overdue",IF($E293=TODAY(),"Due today","Upcoming")))</f>
        <v/>
      </c>
    </row>
    <row r="294">
      <c r="A294" s="16">
        <f>IFERROR(IF(INDEX(Tasks!$A$3:$A$302,MATCH(SMALL(Engine!$A$2:$A$301,ROWS($A$7:$A294)),Engine!$A$2:$A$301,0))="","",INDEX(Tasks!$A$3:$A$302,MATCH(SMALL(Engine!$A$2:$A$301,ROWS($A$7:$A294)),Engine!$A$2:$A$301,0))),"")</f>
        <v/>
      </c>
      <c r="B294" s="16">
        <f>IFERROR(IF(INDEX(Tasks!$B$3:$B$302,MATCH(SMALL(Engine!$A$2:$A$301,ROWS($A$7:$A294)),Engine!$A$2:$A$301,0))="","",INDEX(Tasks!$B$3:$B$302,MATCH(SMALL(Engine!$A$2:$A$301,ROWS($A$7:$A294)),Engine!$A$2:$A$301,0))),"")</f>
        <v/>
      </c>
      <c r="C294" s="16">
        <f>IFERROR(IF(INDEX(Tasks!$C$3:$C$302,MATCH(SMALL(Engine!$A$2:$A$301,ROWS($A$7:$A294)),Engine!$A$2:$A$301,0))="","",INDEX(Tasks!$C$3:$C$302,MATCH(SMALL(Engine!$A$2:$A$301,ROWS($A$7:$A294)),Engine!$A$2:$A$301,0))),"")</f>
        <v/>
      </c>
      <c r="D294" s="16">
        <f>IFERROR(IF(INDEX(Tasks!$D$3:$D$302,MATCH(SMALL(Engine!$A$2:$A$301,ROWS($A$7:$A294)),Engine!$A$2:$A$301,0))="","",INDEX(Tasks!$D$3:$D$302,MATCH(SMALL(Engine!$A$2:$A$301,ROWS($A$7:$A294)),Engine!$A$2:$A$301,0))),"")</f>
        <v/>
      </c>
      <c r="E294" s="17">
        <f>IFERROR(IF(INDEX(Tasks!$F$3:$F$302,MATCH(SMALL(Engine!$A$2:$A$301,ROWS($A$7:$A294)),Engine!$A$2:$A$301,0))="","",INDEX(Tasks!$F$3:$F$302,MATCH(SMALL(Engine!$A$2:$A$301,ROWS($A$7:$A294)),Engine!$A$2:$A$301,0))),"")</f>
        <v/>
      </c>
      <c r="F294" s="16">
        <f>IF($E294="","",IF($E294&lt;TODAY(),"Overdue",IF($E294=TODAY(),"Due today","Upcoming")))</f>
        <v/>
      </c>
    </row>
    <row r="295">
      <c r="A295" s="16">
        <f>IFERROR(IF(INDEX(Tasks!$A$3:$A$302,MATCH(SMALL(Engine!$A$2:$A$301,ROWS($A$7:$A295)),Engine!$A$2:$A$301,0))="","",INDEX(Tasks!$A$3:$A$302,MATCH(SMALL(Engine!$A$2:$A$301,ROWS($A$7:$A295)),Engine!$A$2:$A$301,0))),"")</f>
        <v/>
      </c>
      <c r="B295" s="16">
        <f>IFERROR(IF(INDEX(Tasks!$B$3:$B$302,MATCH(SMALL(Engine!$A$2:$A$301,ROWS($A$7:$A295)),Engine!$A$2:$A$301,0))="","",INDEX(Tasks!$B$3:$B$302,MATCH(SMALL(Engine!$A$2:$A$301,ROWS($A$7:$A295)),Engine!$A$2:$A$301,0))),"")</f>
        <v/>
      </c>
      <c r="C295" s="16">
        <f>IFERROR(IF(INDEX(Tasks!$C$3:$C$302,MATCH(SMALL(Engine!$A$2:$A$301,ROWS($A$7:$A295)),Engine!$A$2:$A$301,0))="","",INDEX(Tasks!$C$3:$C$302,MATCH(SMALL(Engine!$A$2:$A$301,ROWS($A$7:$A295)),Engine!$A$2:$A$301,0))),"")</f>
        <v/>
      </c>
      <c r="D295" s="16">
        <f>IFERROR(IF(INDEX(Tasks!$D$3:$D$302,MATCH(SMALL(Engine!$A$2:$A$301,ROWS($A$7:$A295)),Engine!$A$2:$A$301,0))="","",INDEX(Tasks!$D$3:$D$302,MATCH(SMALL(Engine!$A$2:$A$301,ROWS($A$7:$A295)),Engine!$A$2:$A$301,0))),"")</f>
        <v/>
      </c>
      <c r="E295" s="17">
        <f>IFERROR(IF(INDEX(Tasks!$F$3:$F$302,MATCH(SMALL(Engine!$A$2:$A$301,ROWS($A$7:$A295)),Engine!$A$2:$A$301,0))="","",INDEX(Tasks!$F$3:$F$302,MATCH(SMALL(Engine!$A$2:$A$301,ROWS($A$7:$A295)),Engine!$A$2:$A$301,0))),"")</f>
        <v/>
      </c>
      <c r="F295" s="16">
        <f>IF($E295="","",IF($E295&lt;TODAY(),"Overdue",IF($E295=TODAY(),"Due today","Upcoming")))</f>
        <v/>
      </c>
    </row>
    <row r="296">
      <c r="A296" s="16">
        <f>IFERROR(IF(INDEX(Tasks!$A$3:$A$302,MATCH(SMALL(Engine!$A$2:$A$301,ROWS($A$7:$A296)),Engine!$A$2:$A$301,0))="","",INDEX(Tasks!$A$3:$A$302,MATCH(SMALL(Engine!$A$2:$A$301,ROWS($A$7:$A296)),Engine!$A$2:$A$301,0))),"")</f>
        <v/>
      </c>
      <c r="B296" s="16">
        <f>IFERROR(IF(INDEX(Tasks!$B$3:$B$302,MATCH(SMALL(Engine!$A$2:$A$301,ROWS($A$7:$A296)),Engine!$A$2:$A$301,0))="","",INDEX(Tasks!$B$3:$B$302,MATCH(SMALL(Engine!$A$2:$A$301,ROWS($A$7:$A296)),Engine!$A$2:$A$301,0))),"")</f>
        <v/>
      </c>
      <c r="C296" s="16">
        <f>IFERROR(IF(INDEX(Tasks!$C$3:$C$302,MATCH(SMALL(Engine!$A$2:$A$301,ROWS($A$7:$A296)),Engine!$A$2:$A$301,0))="","",INDEX(Tasks!$C$3:$C$302,MATCH(SMALL(Engine!$A$2:$A$301,ROWS($A$7:$A296)),Engine!$A$2:$A$301,0))),"")</f>
        <v/>
      </c>
      <c r="D296" s="16">
        <f>IFERROR(IF(INDEX(Tasks!$D$3:$D$302,MATCH(SMALL(Engine!$A$2:$A$301,ROWS($A$7:$A296)),Engine!$A$2:$A$301,0))="","",INDEX(Tasks!$D$3:$D$302,MATCH(SMALL(Engine!$A$2:$A$301,ROWS($A$7:$A296)),Engine!$A$2:$A$301,0))),"")</f>
        <v/>
      </c>
      <c r="E296" s="17">
        <f>IFERROR(IF(INDEX(Tasks!$F$3:$F$302,MATCH(SMALL(Engine!$A$2:$A$301,ROWS($A$7:$A296)),Engine!$A$2:$A$301,0))="","",INDEX(Tasks!$F$3:$F$302,MATCH(SMALL(Engine!$A$2:$A$301,ROWS($A$7:$A296)),Engine!$A$2:$A$301,0))),"")</f>
        <v/>
      </c>
      <c r="F296" s="16">
        <f>IF($E296="","",IF($E296&lt;TODAY(),"Overdue",IF($E296=TODAY(),"Due today","Upcoming")))</f>
        <v/>
      </c>
    </row>
    <row r="297">
      <c r="A297" s="16">
        <f>IFERROR(IF(INDEX(Tasks!$A$3:$A$302,MATCH(SMALL(Engine!$A$2:$A$301,ROWS($A$7:$A297)),Engine!$A$2:$A$301,0))="","",INDEX(Tasks!$A$3:$A$302,MATCH(SMALL(Engine!$A$2:$A$301,ROWS($A$7:$A297)),Engine!$A$2:$A$301,0))),"")</f>
        <v/>
      </c>
      <c r="B297" s="16">
        <f>IFERROR(IF(INDEX(Tasks!$B$3:$B$302,MATCH(SMALL(Engine!$A$2:$A$301,ROWS($A$7:$A297)),Engine!$A$2:$A$301,0))="","",INDEX(Tasks!$B$3:$B$302,MATCH(SMALL(Engine!$A$2:$A$301,ROWS($A$7:$A297)),Engine!$A$2:$A$301,0))),"")</f>
        <v/>
      </c>
      <c r="C297" s="16">
        <f>IFERROR(IF(INDEX(Tasks!$C$3:$C$302,MATCH(SMALL(Engine!$A$2:$A$301,ROWS($A$7:$A297)),Engine!$A$2:$A$301,0))="","",INDEX(Tasks!$C$3:$C$302,MATCH(SMALL(Engine!$A$2:$A$301,ROWS($A$7:$A297)),Engine!$A$2:$A$301,0))),"")</f>
        <v/>
      </c>
      <c r="D297" s="16">
        <f>IFERROR(IF(INDEX(Tasks!$D$3:$D$302,MATCH(SMALL(Engine!$A$2:$A$301,ROWS($A$7:$A297)),Engine!$A$2:$A$301,0))="","",INDEX(Tasks!$D$3:$D$302,MATCH(SMALL(Engine!$A$2:$A$301,ROWS($A$7:$A297)),Engine!$A$2:$A$301,0))),"")</f>
        <v/>
      </c>
      <c r="E297" s="17">
        <f>IFERROR(IF(INDEX(Tasks!$F$3:$F$302,MATCH(SMALL(Engine!$A$2:$A$301,ROWS($A$7:$A297)),Engine!$A$2:$A$301,0))="","",INDEX(Tasks!$F$3:$F$302,MATCH(SMALL(Engine!$A$2:$A$301,ROWS($A$7:$A297)),Engine!$A$2:$A$301,0))),"")</f>
        <v/>
      </c>
      <c r="F297" s="16">
        <f>IF($E297="","",IF($E297&lt;TODAY(),"Overdue",IF($E297=TODAY(),"Due today","Upcoming")))</f>
        <v/>
      </c>
    </row>
    <row r="298">
      <c r="A298" s="16">
        <f>IFERROR(IF(INDEX(Tasks!$A$3:$A$302,MATCH(SMALL(Engine!$A$2:$A$301,ROWS($A$7:$A298)),Engine!$A$2:$A$301,0))="","",INDEX(Tasks!$A$3:$A$302,MATCH(SMALL(Engine!$A$2:$A$301,ROWS($A$7:$A298)),Engine!$A$2:$A$301,0))),"")</f>
        <v/>
      </c>
      <c r="B298" s="16">
        <f>IFERROR(IF(INDEX(Tasks!$B$3:$B$302,MATCH(SMALL(Engine!$A$2:$A$301,ROWS($A$7:$A298)),Engine!$A$2:$A$301,0))="","",INDEX(Tasks!$B$3:$B$302,MATCH(SMALL(Engine!$A$2:$A$301,ROWS($A$7:$A298)),Engine!$A$2:$A$301,0))),"")</f>
        <v/>
      </c>
      <c r="C298" s="16">
        <f>IFERROR(IF(INDEX(Tasks!$C$3:$C$302,MATCH(SMALL(Engine!$A$2:$A$301,ROWS($A$7:$A298)),Engine!$A$2:$A$301,0))="","",INDEX(Tasks!$C$3:$C$302,MATCH(SMALL(Engine!$A$2:$A$301,ROWS($A$7:$A298)),Engine!$A$2:$A$301,0))),"")</f>
        <v/>
      </c>
      <c r="D298" s="16">
        <f>IFERROR(IF(INDEX(Tasks!$D$3:$D$302,MATCH(SMALL(Engine!$A$2:$A$301,ROWS($A$7:$A298)),Engine!$A$2:$A$301,0))="","",INDEX(Tasks!$D$3:$D$302,MATCH(SMALL(Engine!$A$2:$A$301,ROWS($A$7:$A298)),Engine!$A$2:$A$301,0))),"")</f>
        <v/>
      </c>
      <c r="E298" s="17">
        <f>IFERROR(IF(INDEX(Tasks!$F$3:$F$302,MATCH(SMALL(Engine!$A$2:$A$301,ROWS($A$7:$A298)),Engine!$A$2:$A$301,0))="","",INDEX(Tasks!$F$3:$F$302,MATCH(SMALL(Engine!$A$2:$A$301,ROWS($A$7:$A298)),Engine!$A$2:$A$301,0))),"")</f>
        <v/>
      </c>
      <c r="F298" s="16">
        <f>IF($E298="","",IF($E298&lt;TODAY(),"Overdue",IF($E298=TODAY(),"Due today","Upcoming")))</f>
        <v/>
      </c>
    </row>
    <row r="299">
      <c r="A299" s="16">
        <f>IFERROR(IF(INDEX(Tasks!$A$3:$A$302,MATCH(SMALL(Engine!$A$2:$A$301,ROWS($A$7:$A299)),Engine!$A$2:$A$301,0))="","",INDEX(Tasks!$A$3:$A$302,MATCH(SMALL(Engine!$A$2:$A$301,ROWS($A$7:$A299)),Engine!$A$2:$A$301,0))),"")</f>
        <v/>
      </c>
      <c r="B299" s="16">
        <f>IFERROR(IF(INDEX(Tasks!$B$3:$B$302,MATCH(SMALL(Engine!$A$2:$A$301,ROWS($A$7:$A299)),Engine!$A$2:$A$301,0))="","",INDEX(Tasks!$B$3:$B$302,MATCH(SMALL(Engine!$A$2:$A$301,ROWS($A$7:$A299)),Engine!$A$2:$A$301,0))),"")</f>
        <v/>
      </c>
      <c r="C299" s="16">
        <f>IFERROR(IF(INDEX(Tasks!$C$3:$C$302,MATCH(SMALL(Engine!$A$2:$A$301,ROWS($A$7:$A299)),Engine!$A$2:$A$301,0))="","",INDEX(Tasks!$C$3:$C$302,MATCH(SMALL(Engine!$A$2:$A$301,ROWS($A$7:$A299)),Engine!$A$2:$A$301,0))),"")</f>
        <v/>
      </c>
      <c r="D299" s="16">
        <f>IFERROR(IF(INDEX(Tasks!$D$3:$D$302,MATCH(SMALL(Engine!$A$2:$A$301,ROWS($A$7:$A299)),Engine!$A$2:$A$301,0))="","",INDEX(Tasks!$D$3:$D$302,MATCH(SMALL(Engine!$A$2:$A$301,ROWS($A$7:$A299)),Engine!$A$2:$A$301,0))),"")</f>
        <v/>
      </c>
      <c r="E299" s="17">
        <f>IFERROR(IF(INDEX(Tasks!$F$3:$F$302,MATCH(SMALL(Engine!$A$2:$A$301,ROWS($A$7:$A299)),Engine!$A$2:$A$301,0))="","",INDEX(Tasks!$F$3:$F$302,MATCH(SMALL(Engine!$A$2:$A$301,ROWS($A$7:$A299)),Engine!$A$2:$A$301,0))),"")</f>
        <v/>
      </c>
      <c r="F299" s="16">
        <f>IF($E299="","",IF($E299&lt;TODAY(),"Overdue",IF($E299=TODAY(),"Due today","Upcoming")))</f>
        <v/>
      </c>
    </row>
    <row r="300">
      <c r="A300" s="16">
        <f>IFERROR(IF(INDEX(Tasks!$A$3:$A$302,MATCH(SMALL(Engine!$A$2:$A$301,ROWS($A$7:$A300)),Engine!$A$2:$A$301,0))="","",INDEX(Tasks!$A$3:$A$302,MATCH(SMALL(Engine!$A$2:$A$301,ROWS($A$7:$A300)),Engine!$A$2:$A$301,0))),"")</f>
        <v/>
      </c>
      <c r="B300" s="16">
        <f>IFERROR(IF(INDEX(Tasks!$B$3:$B$302,MATCH(SMALL(Engine!$A$2:$A$301,ROWS($A$7:$A300)),Engine!$A$2:$A$301,0))="","",INDEX(Tasks!$B$3:$B$302,MATCH(SMALL(Engine!$A$2:$A$301,ROWS($A$7:$A300)),Engine!$A$2:$A$301,0))),"")</f>
        <v/>
      </c>
      <c r="C300" s="16">
        <f>IFERROR(IF(INDEX(Tasks!$C$3:$C$302,MATCH(SMALL(Engine!$A$2:$A$301,ROWS($A$7:$A300)),Engine!$A$2:$A$301,0))="","",INDEX(Tasks!$C$3:$C$302,MATCH(SMALL(Engine!$A$2:$A$301,ROWS($A$7:$A300)),Engine!$A$2:$A$301,0))),"")</f>
        <v/>
      </c>
      <c r="D300" s="16">
        <f>IFERROR(IF(INDEX(Tasks!$D$3:$D$302,MATCH(SMALL(Engine!$A$2:$A$301,ROWS($A$7:$A300)),Engine!$A$2:$A$301,0))="","",INDEX(Tasks!$D$3:$D$302,MATCH(SMALL(Engine!$A$2:$A$301,ROWS($A$7:$A300)),Engine!$A$2:$A$301,0))),"")</f>
        <v/>
      </c>
      <c r="E300" s="17">
        <f>IFERROR(IF(INDEX(Tasks!$F$3:$F$302,MATCH(SMALL(Engine!$A$2:$A$301,ROWS($A$7:$A300)),Engine!$A$2:$A$301,0))="","",INDEX(Tasks!$F$3:$F$302,MATCH(SMALL(Engine!$A$2:$A$301,ROWS($A$7:$A300)),Engine!$A$2:$A$301,0))),"")</f>
        <v/>
      </c>
      <c r="F300" s="16">
        <f>IF($E300="","",IF($E300&lt;TODAY(),"Overdue",IF($E300=TODAY(),"Due today","Upcoming")))</f>
        <v/>
      </c>
    </row>
    <row r="301">
      <c r="A301" s="16">
        <f>IFERROR(IF(INDEX(Tasks!$A$3:$A$302,MATCH(SMALL(Engine!$A$2:$A$301,ROWS($A$7:$A301)),Engine!$A$2:$A$301,0))="","",INDEX(Tasks!$A$3:$A$302,MATCH(SMALL(Engine!$A$2:$A$301,ROWS($A$7:$A301)),Engine!$A$2:$A$301,0))),"")</f>
        <v/>
      </c>
      <c r="B301" s="16">
        <f>IFERROR(IF(INDEX(Tasks!$B$3:$B$302,MATCH(SMALL(Engine!$A$2:$A$301,ROWS($A$7:$A301)),Engine!$A$2:$A$301,0))="","",INDEX(Tasks!$B$3:$B$302,MATCH(SMALL(Engine!$A$2:$A$301,ROWS($A$7:$A301)),Engine!$A$2:$A$301,0))),"")</f>
        <v/>
      </c>
      <c r="C301" s="16">
        <f>IFERROR(IF(INDEX(Tasks!$C$3:$C$302,MATCH(SMALL(Engine!$A$2:$A$301,ROWS($A$7:$A301)),Engine!$A$2:$A$301,0))="","",INDEX(Tasks!$C$3:$C$302,MATCH(SMALL(Engine!$A$2:$A$301,ROWS($A$7:$A301)),Engine!$A$2:$A$301,0))),"")</f>
        <v/>
      </c>
      <c r="D301" s="16">
        <f>IFERROR(IF(INDEX(Tasks!$D$3:$D$302,MATCH(SMALL(Engine!$A$2:$A$301,ROWS($A$7:$A301)),Engine!$A$2:$A$301,0))="","",INDEX(Tasks!$D$3:$D$302,MATCH(SMALL(Engine!$A$2:$A$301,ROWS($A$7:$A301)),Engine!$A$2:$A$301,0))),"")</f>
        <v/>
      </c>
      <c r="E301" s="17">
        <f>IFERROR(IF(INDEX(Tasks!$F$3:$F$302,MATCH(SMALL(Engine!$A$2:$A$301,ROWS($A$7:$A301)),Engine!$A$2:$A$301,0))="","",INDEX(Tasks!$F$3:$F$302,MATCH(SMALL(Engine!$A$2:$A$301,ROWS($A$7:$A301)),Engine!$A$2:$A$301,0))),"")</f>
        <v/>
      </c>
      <c r="F301" s="16">
        <f>IF($E301="","",IF($E301&lt;TODAY(),"Overdue",IF($E301=TODAY(),"Due today","Upcoming")))</f>
        <v/>
      </c>
    </row>
    <row r="302">
      <c r="A302" s="16">
        <f>IFERROR(IF(INDEX(Tasks!$A$3:$A$302,MATCH(SMALL(Engine!$A$2:$A$301,ROWS($A$7:$A302)),Engine!$A$2:$A$301,0))="","",INDEX(Tasks!$A$3:$A$302,MATCH(SMALL(Engine!$A$2:$A$301,ROWS($A$7:$A302)),Engine!$A$2:$A$301,0))),"")</f>
        <v/>
      </c>
      <c r="B302" s="16">
        <f>IFERROR(IF(INDEX(Tasks!$B$3:$B$302,MATCH(SMALL(Engine!$A$2:$A$301,ROWS($A$7:$A302)),Engine!$A$2:$A$301,0))="","",INDEX(Tasks!$B$3:$B$302,MATCH(SMALL(Engine!$A$2:$A$301,ROWS($A$7:$A302)),Engine!$A$2:$A$301,0))),"")</f>
        <v/>
      </c>
      <c r="C302" s="16">
        <f>IFERROR(IF(INDEX(Tasks!$C$3:$C$302,MATCH(SMALL(Engine!$A$2:$A$301,ROWS($A$7:$A302)),Engine!$A$2:$A$301,0))="","",INDEX(Tasks!$C$3:$C$302,MATCH(SMALL(Engine!$A$2:$A$301,ROWS($A$7:$A302)),Engine!$A$2:$A$301,0))),"")</f>
        <v/>
      </c>
      <c r="D302" s="16">
        <f>IFERROR(IF(INDEX(Tasks!$D$3:$D$302,MATCH(SMALL(Engine!$A$2:$A$301,ROWS($A$7:$A302)),Engine!$A$2:$A$301,0))="","",INDEX(Tasks!$D$3:$D$302,MATCH(SMALL(Engine!$A$2:$A$301,ROWS($A$7:$A302)),Engine!$A$2:$A$301,0))),"")</f>
        <v/>
      </c>
      <c r="E302" s="17">
        <f>IFERROR(IF(INDEX(Tasks!$F$3:$F$302,MATCH(SMALL(Engine!$A$2:$A$301,ROWS($A$7:$A302)),Engine!$A$2:$A$301,0))="","",INDEX(Tasks!$F$3:$F$302,MATCH(SMALL(Engine!$A$2:$A$301,ROWS($A$7:$A302)),Engine!$A$2:$A$301,0))),"")</f>
        <v/>
      </c>
      <c r="F302" s="16">
        <f>IF($E302="","",IF($E302&lt;TODAY(),"Overdue",IF($E302=TODAY(),"Due today","Upcoming")))</f>
        <v/>
      </c>
    </row>
    <row r="303">
      <c r="A303" s="16">
        <f>IFERROR(IF(INDEX(Tasks!$A$3:$A$302,MATCH(SMALL(Engine!$A$2:$A$301,ROWS($A$7:$A303)),Engine!$A$2:$A$301,0))="","",INDEX(Tasks!$A$3:$A$302,MATCH(SMALL(Engine!$A$2:$A$301,ROWS($A$7:$A303)),Engine!$A$2:$A$301,0))),"")</f>
        <v/>
      </c>
      <c r="B303" s="16">
        <f>IFERROR(IF(INDEX(Tasks!$B$3:$B$302,MATCH(SMALL(Engine!$A$2:$A$301,ROWS($A$7:$A303)),Engine!$A$2:$A$301,0))="","",INDEX(Tasks!$B$3:$B$302,MATCH(SMALL(Engine!$A$2:$A$301,ROWS($A$7:$A303)),Engine!$A$2:$A$301,0))),"")</f>
        <v/>
      </c>
      <c r="C303" s="16">
        <f>IFERROR(IF(INDEX(Tasks!$C$3:$C$302,MATCH(SMALL(Engine!$A$2:$A$301,ROWS($A$7:$A303)),Engine!$A$2:$A$301,0))="","",INDEX(Tasks!$C$3:$C$302,MATCH(SMALL(Engine!$A$2:$A$301,ROWS($A$7:$A303)),Engine!$A$2:$A$301,0))),"")</f>
        <v/>
      </c>
      <c r="D303" s="16">
        <f>IFERROR(IF(INDEX(Tasks!$D$3:$D$302,MATCH(SMALL(Engine!$A$2:$A$301,ROWS($A$7:$A303)),Engine!$A$2:$A$301,0))="","",INDEX(Tasks!$D$3:$D$302,MATCH(SMALL(Engine!$A$2:$A$301,ROWS($A$7:$A303)),Engine!$A$2:$A$301,0))),"")</f>
        <v/>
      </c>
      <c r="E303" s="17">
        <f>IFERROR(IF(INDEX(Tasks!$F$3:$F$302,MATCH(SMALL(Engine!$A$2:$A$301,ROWS($A$7:$A303)),Engine!$A$2:$A$301,0))="","",INDEX(Tasks!$F$3:$F$302,MATCH(SMALL(Engine!$A$2:$A$301,ROWS($A$7:$A303)),Engine!$A$2:$A$301,0))),"")</f>
        <v/>
      </c>
      <c r="F303" s="16">
        <f>IF($E303="","",IF($E303&lt;TODAY(),"Overdue",IF($E303=TODAY(),"Due today","Upcoming")))</f>
        <v/>
      </c>
    </row>
    <row r="304">
      <c r="A304" s="16">
        <f>IFERROR(IF(INDEX(Tasks!$A$3:$A$302,MATCH(SMALL(Engine!$A$2:$A$301,ROWS($A$7:$A304)),Engine!$A$2:$A$301,0))="","",INDEX(Tasks!$A$3:$A$302,MATCH(SMALL(Engine!$A$2:$A$301,ROWS($A$7:$A304)),Engine!$A$2:$A$301,0))),"")</f>
        <v/>
      </c>
      <c r="B304" s="16">
        <f>IFERROR(IF(INDEX(Tasks!$B$3:$B$302,MATCH(SMALL(Engine!$A$2:$A$301,ROWS($A$7:$A304)),Engine!$A$2:$A$301,0))="","",INDEX(Tasks!$B$3:$B$302,MATCH(SMALL(Engine!$A$2:$A$301,ROWS($A$7:$A304)),Engine!$A$2:$A$301,0))),"")</f>
        <v/>
      </c>
      <c r="C304" s="16">
        <f>IFERROR(IF(INDEX(Tasks!$C$3:$C$302,MATCH(SMALL(Engine!$A$2:$A$301,ROWS($A$7:$A304)),Engine!$A$2:$A$301,0))="","",INDEX(Tasks!$C$3:$C$302,MATCH(SMALL(Engine!$A$2:$A$301,ROWS($A$7:$A304)),Engine!$A$2:$A$301,0))),"")</f>
        <v/>
      </c>
      <c r="D304" s="16">
        <f>IFERROR(IF(INDEX(Tasks!$D$3:$D$302,MATCH(SMALL(Engine!$A$2:$A$301,ROWS($A$7:$A304)),Engine!$A$2:$A$301,0))="","",INDEX(Tasks!$D$3:$D$302,MATCH(SMALL(Engine!$A$2:$A$301,ROWS($A$7:$A304)),Engine!$A$2:$A$301,0))),"")</f>
        <v/>
      </c>
      <c r="E304" s="17">
        <f>IFERROR(IF(INDEX(Tasks!$F$3:$F$302,MATCH(SMALL(Engine!$A$2:$A$301,ROWS($A$7:$A304)),Engine!$A$2:$A$301,0))="","",INDEX(Tasks!$F$3:$F$302,MATCH(SMALL(Engine!$A$2:$A$301,ROWS($A$7:$A304)),Engine!$A$2:$A$301,0))),"")</f>
        <v/>
      </c>
      <c r="F304" s="16">
        <f>IF($E304="","",IF($E304&lt;TODAY(),"Overdue",IF($E304=TODAY(),"Due today","Upcoming")))</f>
        <v/>
      </c>
    </row>
    <row r="305">
      <c r="A305" s="16">
        <f>IFERROR(IF(INDEX(Tasks!$A$3:$A$302,MATCH(SMALL(Engine!$A$2:$A$301,ROWS($A$7:$A305)),Engine!$A$2:$A$301,0))="","",INDEX(Tasks!$A$3:$A$302,MATCH(SMALL(Engine!$A$2:$A$301,ROWS($A$7:$A305)),Engine!$A$2:$A$301,0))),"")</f>
        <v/>
      </c>
      <c r="B305" s="16">
        <f>IFERROR(IF(INDEX(Tasks!$B$3:$B$302,MATCH(SMALL(Engine!$A$2:$A$301,ROWS($A$7:$A305)),Engine!$A$2:$A$301,0))="","",INDEX(Tasks!$B$3:$B$302,MATCH(SMALL(Engine!$A$2:$A$301,ROWS($A$7:$A305)),Engine!$A$2:$A$301,0))),"")</f>
        <v/>
      </c>
      <c r="C305" s="16">
        <f>IFERROR(IF(INDEX(Tasks!$C$3:$C$302,MATCH(SMALL(Engine!$A$2:$A$301,ROWS($A$7:$A305)),Engine!$A$2:$A$301,0))="","",INDEX(Tasks!$C$3:$C$302,MATCH(SMALL(Engine!$A$2:$A$301,ROWS($A$7:$A305)),Engine!$A$2:$A$301,0))),"")</f>
        <v/>
      </c>
      <c r="D305" s="16">
        <f>IFERROR(IF(INDEX(Tasks!$D$3:$D$302,MATCH(SMALL(Engine!$A$2:$A$301,ROWS($A$7:$A305)),Engine!$A$2:$A$301,0))="","",INDEX(Tasks!$D$3:$D$302,MATCH(SMALL(Engine!$A$2:$A$301,ROWS($A$7:$A305)),Engine!$A$2:$A$301,0))),"")</f>
        <v/>
      </c>
      <c r="E305" s="17">
        <f>IFERROR(IF(INDEX(Tasks!$F$3:$F$302,MATCH(SMALL(Engine!$A$2:$A$301,ROWS($A$7:$A305)),Engine!$A$2:$A$301,0))="","",INDEX(Tasks!$F$3:$F$302,MATCH(SMALL(Engine!$A$2:$A$301,ROWS($A$7:$A305)),Engine!$A$2:$A$301,0))),"")</f>
        <v/>
      </c>
      <c r="F305" s="16">
        <f>IF($E305="","",IF($E305&lt;TODAY(),"Overdue",IF($E305=TODAY(),"Due today","Upcoming")))</f>
        <v/>
      </c>
    </row>
    <row r="306">
      <c r="A306" s="16">
        <f>IFERROR(IF(INDEX(Tasks!$A$3:$A$302,MATCH(SMALL(Engine!$A$2:$A$301,ROWS($A$7:$A306)),Engine!$A$2:$A$301,0))="","",INDEX(Tasks!$A$3:$A$302,MATCH(SMALL(Engine!$A$2:$A$301,ROWS($A$7:$A306)),Engine!$A$2:$A$301,0))),"")</f>
        <v/>
      </c>
      <c r="B306" s="16">
        <f>IFERROR(IF(INDEX(Tasks!$B$3:$B$302,MATCH(SMALL(Engine!$A$2:$A$301,ROWS($A$7:$A306)),Engine!$A$2:$A$301,0))="","",INDEX(Tasks!$B$3:$B$302,MATCH(SMALL(Engine!$A$2:$A$301,ROWS($A$7:$A306)),Engine!$A$2:$A$301,0))),"")</f>
        <v/>
      </c>
      <c r="C306" s="16">
        <f>IFERROR(IF(INDEX(Tasks!$C$3:$C$302,MATCH(SMALL(Engine!$A$2:$A$301,ROWS($A$7:$A306)),Engine!$A$2:$A$301,0))="","",INDEX(Tasks!$C$3:$C$302,MATCH(SMALL(Engine!$A$2:$A$301,ROWS($A$7:$A306)),Engine!$A$2:$A$301,0))),"")</f>
        <v/>
      </c>
      <c r="D306" s="16">
        <f>IFERROR(IF(INDEX(Tasks!$D$3:$D$302,MATCH(SMALL(Engine!$A$2:$A$301,ROWS($A$7:$A306)),Engine!$A$2:$A$301,0))="","",INDEX(Tasks!$D$3:$D$302,MATCH(SMALL(Engine!$A$2:$A$301,ROWS($A$7:$A306)),Engine!$A$2:$A$301,0))),"")</f>
        <v/>
      </c>
      <c r="E306" s="17">
        <f>IFERROR(IF(INDEX(Tasks!$F$3:$F$302,MATCH(SMALL(Engine!$A$2:$A$301,ROWS($A$7:$A306)),Engine!$A$2:$A$301,0))="","",INDEX(Tasks!$F$3:$F$302,MATCH(SMALL(Engine!$A$2:$A$301,ROWS($A$7:$A306)),Engine!$A$2:$A$301,0))),"")</f>
        <v/>
      </c>
      <c r="F306" s="16">
        <f>IF($E306="","",IF($E306&lt;TODAY(),"Overdue",IF($E306=TODAY(),"Due today","Upcoming")))</f>
        <v/>
      </c>
    </row>
  </sheetData>
  <conditionalFormatting sqref="A7:F306">
    <cfRule type="expression" priority="1" dxfId="0">
      <formula>$F7="Overdue"</formula>
    </cfRule>
    <cfRule type="expression" priority="2" dxfId="1">
      <formula>$F7="Due today"</formula>
    </cfRule>
  </conditionalFormatting>
  <conditionalFormatting sqref="D7:D306">
    <cfRule type="expression" priority="3" dxfId="2">
      <formula>AND($A7&lt;&gt;"",$D7="High")</formula>
    </cfRule>
  </conditionalFormatting>
  <pageMargins left="0.75" right="0.75" top="1" bottom="1" header="0.5" footer="0.5"/>
  <pageSetup fitToHeight="0" fitToWidth="1"/>
</worksheet>
</file>

<file path=xl/worksheets/sheet3.xml><?xml version="1.0" encoding="utf-8"?>
<worksheet xmlns="http://schemas.openxmlformats.org/spreadsheetml/2006/main">
  <sheetPr>
    <tabColor rgb="00AA044F"/>
    <outlinePr summaryBelow="1" summaryRight="1"/>
    <pageSetUpPr fitToPage="1"/>
  </sheetPr>
  <dimension ref="A1:G57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32" customWidth="1" min="1" max="1"/>
    <col width="10" customWidth="1" min="2" max="2"/>
    <col width="13" customWidth="1" min="3" max="3"/>
    <col width="12" customWidth="1" min="4" max="4"/>
    <col width="11" customWidth="1" min="5" max="5"/>
    <col width="12" customWidth="1" min="6" max="6"/>
    <col width="10" customWidth="1" min="7" max="7"/>
  </cols>
  <sheetData>
    <row r="1" ht="30" customHeight="1">
      <c r="A1" s="10" t="inlineStr">
        <is>
          <t>Dashboard</t>
        </is>
      </c>
      <c r="B1" s="1" t="n"/>
      <c r="C1" s="1" t="n"/>
      <c r="D1" s="1" t="n"/>
      <c r="E1" s="1" t="n"/>
      <c r="F1" s="1" t="n"/>
      <c r="G1" s="1" t="n"/>
    </row>
    <row r="2" ht="4" customHeight="1">
      <c r="A2" s="4" t="n"/>
      <c r="B2" s="4" t="n"/>
      <c r="C2" s="4" t="n"/>
      <c r="D2" s="4" t="n"/>
      <c r="E2" s="4" t="n"/>
      <c r="F2" s="4" t="n"/>
      <c r="G2" s="4" t="n"/>
    </row>
    <row r="4">
      <c r="A4" s="18">
        <f>COUNTIF(Projects!$C$3:$C$102,"Active")</f>
        <v/>
      </c>
      <c r="B4" s="18">
        <f>COUNTIFS(Tasks!$A$3:$A$302,"&lt;&gt;",Tasks!$E$3:$E$302,"&lt;&gt;Done")</f>
        <v/>
      </c>
      <c r="C4" s="19">
        <f>COUNTIFS(Tasks!$A$3:$A$302,"&lt;&gt;",Tasks!$E$3:$E$302,"&lt;&gt;Done",Tasks!$F$3:$F$302,"&lt;"&amp;TODAY())</f>
        <v/>
      </c>
      <c r="D4" s="13">
        <f>SUMIFS(Tasks!$G$3:$G$302,Tasks!$A$3:$A$302,"&lt;&gt;",Tasks!$E$3:$E$302,"&lt;&gt;Done")</f>
        <v/>
      </c>
      <c r="E4" s="8">
        <f>"As of "&amp;TEXT(TODAY(),"d mmm yyyy")</f>
        <v/>
      </c>
    </row>
    <row r="5">
      <c r="A5" s="14" t="inlineStr">
        <is>
          <t>Active projects</t>
        </is>
      </c>
      <c r="B5" s="14" t="inlineStr">
        <is>
          <t>Open tasks</t>
        </is>
      </c>
      <c r="C5" s="14" t="inlineStr">
        <is>
          <t>Overdue tasks</t>
        </is>
      </c>
      <c r="D5" s="14" t="inlineStr">
        <is>
          <t>Hours outstanding</t>
        </is>
      </c>
    </row>
    <row r="7" ht="20" customHeight="1">
      <c r="A7" s="15" t="inlineStr">
        <is>
          <t>Project</t>
        </is>
      </c>
      <c r="B7" s="15" t="inlineStr">
        <is>
          <t>Status</t>
        </is>
      </c>
      <c r="C7" s="15" t="inlineStr">
        <is>
          <t>Owner</t>
        </is>
      </c>
      <c r="D7" s="15" t="inlineStr">
        <is>
          <t>End date</t>
        </is>
      </c>
      <c r="E7" s="15" t="inlineStr">
        <is>
          <t>Done %</t>
        </is>
      </c>
      <c r="F7" s="15" t="inlineStr">
        <is>
          <t>Open tasks</t>
        </is>
      </c>
      <c r="G7" s="15" t="inlineStr">
        <is>
          <t>Overdue</t>
        </is>
      </c>
    </row>
    <row r="8">
      <c r="A8" s="16">
        <f>IF(Projects!A3="","",Projects!A3)</f>
        <v/>
      </c>
      <c r="B8" s="16">
        <f>IF($A8="","",IF(Projects!C3="","",Projects!C3))</f>
        <v/>
      </c>
      <c r="C8" s="16">
        <f>IF($A8="","",IF(Projects!D3="","",Projects!D3))</f>
        <v/>
      </c>
      <c r="D8" s="20">
        <f>IF($A8="","",IF(Projects!F3="","",Projects!F3))</f>
        <v/>
      </c>
      <c r="E8" s="21">
        <f>IF($A8="","",IF(Projects!G3="","",Projects!G3))</f>
        <v/>
      </c>
      <c r="F8" s="16">
        <f>IF($A8="","",COUNTIFS(Tasks!$B$3:$B$302,$A8,Tasks!$E$3:$E$302,"&lt;&gt;Done"))</f>
        <v/>
      </c>
      <c r="G8" s="16">
        <f>IF($A8="","",COUNTIFS(Tasks!$B$3:$B$302,$A8,Tasks!$E$3:$E$302,"&lt;&gt;Done",Tasks!$F$3:$F$302,"&lt;"&amp;TODAY()))</f>
        <v/>
      </c>
    </row>
    <row r="9">
      <c r="A9" s="16">
        <f>IF(Projects!A4="","",Projects!A4)</f>
        <v/>
      </c>
      <c r="B9" s="16">
        <f>IF($A9="","",IF(Projects!C4="","",Projects!C4))</f>
        <v/>
      </c>
      <c r="C9" s="16">
        <f>IF($A9="","",IF(Projects!D4="","",Projects!D4))</f>
        <v/>
      </c>
      <c r="D9" s="20">
        <f>IF($A9="","",IF(Projects!F4="","",Projects!F4))</f>
        <v/>
      </c>
      <c r="E9" s="21">
        <f>IF($A9="","",IF(Projects!G4="","",Projects!G4))</f>
        <v/>
      </c>
      <c r="F9" s="16">
        <f>IF($A9="","",COUNTIFS(Tasks!$B$3:$B$302,$A9,Tasks!$E$3:$E$302,"&lt;&gt;Done"))</f>
        <v/>
      </c>
      <c r="G9" s="16">
        <f>IF($A9="","",COUNTIFS(Tasks!$B$3:$B$302,$A9,Tasks!$E$3:$E$302,"&lt;&gt;Done",Tasks!$F$3:$F$302,"&lt;"&amp;TODAY()))</f>
        <v/>
      </c>
    </row>
    <row r="10">
      <c r="A10" s="16">
        <f>IF(Projects!A5="","",Projects!A5)</f>
        <v/>
      </c>
      <c r="B10" s="16">
        <f>IF($A10="","",IF(Projects!C5="","",Projects!C5))</f>
        <v/>
      </c>
      <c r="C10" s="16">
        <f>IF($A10="","",IF(Projects!D5="","",Projects!D5))</f>
        <v/>
      </c>
      <c r="D10" s="20">
        <f>IF($A10="","",IF(Projects!F5="","",Projects!F5))</f>
        <v/>
      </c>
      <c r="E10" s="21">
        <f>IF($A10="","",IF(Projects!G5="","",Projects!G5))</f>
        <v/>
      </c>
      <c r="F10" s="16">
        <f>IF($A10="","",COUNTIFS(Tasks!$B$3:$B$302,$A10,Tasks!$E$3:$E$302,"&lt;&gt;Done"))</f>
        <v/>
      </c>
      <c r="G10" s="16">
        <f>IF($A10="","",COUNTIFS(Tasks!$B$3:$B$302,$A10,Tasks!$E$3:$E$302,"&lt;&gt;Done",Tasks!$F$3:$F$302,"&lt;"&amp;TODAY()))</f>
        <v/>
      </c>
    </row>
    <row r="11">
      <c r="A11" s="16">
        <f>IF(Projects!A6="","",Projects!A6)</f>
        <v/>
      </c>
      <c r="B11" s="16">
        <f>IF($A11="","",IF(Projects!C6="","",Projects!C6))</f>
        <v/>
      </c>
      <c r="C11" s="16">
        <f>IF($A11="","",IF(Projects!D6="","",Projects!D6))</f>
        <v/>
      </c>
      <c r="D11" s="20">
        <f>IF($A11="","",IF(Projects!F6="","",Projects!F6))</f>
        <v/>
      </c>
      <c r="E11" s="21">
        <f>IF($A11="","",IF(Projects!G6="","",Projects!G6))</f>
        <v/>
      </c>
      <c r="F11" s="16">
        <f>IF($A11="","",COUNTIFS(Tasks!$B$3:$B$302,$A11,Tasks!$E$3:$E$302,"&lt;&gt;Done"))</f>
        <v/>
      </c>
      <c r="G11" s="16">
        <f>IF($A11="","",COUNTIFS(Tasks!$B$3:$B$302,$A11,Tasks!$E$3:$E$302,"&lt;&gt;Done",Tasks!$F$3:$F$302,"&lt;"&amp;TODAY()))</f>
        <v/>
      </c>
    </row>
    <row r="12">
      <c r="A12" s="16">
        <f>IF(Projects!A7="","",Projects!A7)</f>
        <v/>
      </c>
      <c r="B12" s="16">
        <f>IF($A12="","",IF(Projects!C7="","",Projects!C7))</f>
        <v/>
      </c>
      <c r="C12" s="16">
        <f>IF($A12="","",IF(Projects!D7="","",Projects!D7))</f>
        <v/>
      </c>
      <c r="D12" s="20">
        <f>IF($A12="","",IF(Projects!F7="","",Projects!F7))</f>
        <v/>
      </c>
      <c r="E12" s="21">
        <f>IF($A12="","",IF(Projects!G7="","",Projects!G7))</f>
        <v/>
      </c>
      <c r="F12" s="16">
        <f>IF($A12="","",COUNTIFS(Tasks!$B$3:$B$302,$A12,Tasks!$E$3:$E$302,"&lt;&gt;Done"))</f>
        <v/>
      </c>
      <c r="G12" s="16">
        <f>IF($A12="","",COUNTIFS(Tasks!$B$3:$B$302,$A12,Tasks!$E$3:$E$302,"&lt;&gt;Done",Tasks!$F$3:$F$302,"&lt;"&amp;TODAY()))</f>
        <v/>
      </c>
    </row>
    <row r="13">
      <c r="A13" s="16">
        <f>IF(Projects!A8="","",Projects!A8)</f>
        <v/>
      </c>
      <c r="B13" s="16">
        <f>IF($A13="","",IF(Projects!C8="","",Projects!C8))</f>
        <v/>
      </c>
      <c r="C13" s="16">
        <f>IF($A13="","",IF(Projects!D8="","",Projects!D8))</f>
        <v/>
      </c>
      <c r="D13" s="20">
        <f>IF($A13="","",IF(Projects!F8="","",Projects!F8))</f>
        <v/>
      </c>
      <c r="E13" s="21">
        <f>IF($A13="","",IF(Projects!G8="","",Projects!G8))</f>
        <v/>
      </c>
      <c r="F13" s="16">
        <f>IF($A13="","",COUNTIFS(Tasks!$B$3:$B$302,$A13,Tasks!$E$3:$E$302,"&lt;&gt;Done"))</f>
        <v/>
      </c>
      <c r="G13" s="16">
        <f>IF($A13="","",COUNTIFS(Tasks!$B$3:$B$302,$A13,Tasks!$E$3:$E$302,"&lt;&gt;Done",Tasks!$F$3:$F$302,"&lt;"&amp;TODAY()))</f>
        <v/>
      </c>
    </row>
    <row r="14">
      <c r="A14" s="16">
        <f>IF(Projects!A9="","",Projects!A9)</f>
        <v/>
      </c>
      <c r="B14" s="16">
        <f>IF($A14="","",IF(Projects!C9="","",Projects!C9))</f>
        <v/>
      </c>
      <c r="C14" s="16">
        <f>IF($A14="","",IF(Projects!D9="","",Projects!D9))</f>
        <v/>
      </c>
      <c r="D14" s="20">
        <f>IF($A14="","",IF(Projects!F9="","",Projects!F9))</f>
        <v/>
      </c>
      <c r="E14" s="21">
        <f>IF($A14="","",IF(Projects!G9="","",Projects!G9))</f>
        <v/>
      </c>
      <c r="F14" s="16">
        <f>IF($A14="","",COUNTIFS(Tasks!$B$3:$B$302,$A14,Tasks!$E$3:$E$302,"&lt;&gt;Done"))</f>
        <v/>
      </c>
      <c r="G14" s="16">
        <f>IF($A14="","",COUNTIFS(Tasks!$B$3:$B$302,$A14,Tasks!$E$3:$E$302,"&lt;&gt;Done",Tasks!$F$3:$F$302,"&lt;"&amp;TODAY()))</f>
        <v/>
      </c>
    </row>
    <row r="15">
      <c r="A15" s="16">
        <f>IF(Projects!A10="","",Projects!A10)</f>
        <v/>
      </c>
      <c r="B15" s="16">
        <f>IF($A15="","",IF(Projects!C10="","",Projects!C10))</f>
        <v/>
      </c>
      <c r="C15" s="16">
        <f>IF($A15="","",IF(Projects!D10="","",Projects!D10))</f>
        <v/>
      </c>
      <c r="D15" s="20">
        <f>IF($A15="","",IF(Projects!F10="","",Projects!F10))</f>
        <v/>
      </c>
      <c r="E15" s="21">
        <f>IF($A15="","",IF(Projects!G10="","",Projects!G10))</f>
        <v/>
      </c>
      <c r="F15" s="16">
        <f>IF($A15="","",COUNTIFS(Tasks!$B$3:$B$302,$A15,Tasks!$E$3:$E$302,"&lt;&gt;Done"))</f>
        <v/>
      </c>
      <c r="G15" s="16">
        <f>IF($A15="","",COUNTIFS(Tasks!$B$3:$B$302,$A15,Tasks!$E$3:$E$302,"&lt;&gt;Done",Tasks!$F$3:$F$302,"&lt;"&amp;TODAY()))</f>
        <v/>
      </c>
    </row>
    <row r="16">
      <c r="A16" s="16">
        <f>IF(Projects!A11="","",Projects!A11)</f>
        <v/>
      </c>
      <c r="B16" s="16">
        <f>IF($A16="","",IF(Projects!C11="","",Projects!C11))</f>
        <v/>
      </c>
      <c r="C16" s="16">
        <f>IF($A16="","",IF(Projects!D11="","",Projects!D11))</f>
        <v/>
      </c>
      <c r="D16" s="20">
        <f>IF($A16="","",IF(Projects!F11="","",Projects!F11))</f>
        <v/>
      </c>
      <c r="E16" s="21">
        <f>IF($A16="","",IF(Projects!G11="","",Projects!G11))</f>
        <v/>
      </c>
      <c r="F16" s="16">
        <f>IF($A16="","",COUNTIFS(Tasks!$B$3:$B$302,$A16,Tasks!$E$3:$E$302,"&lt;&gt;Done"))</f>
        <v/>
      </c>
      <c r="G16" s="16">
        <f>IF($A16="","",COUNTIFS(Tasks!$B$3:$B$302,$A16,Tasks!$E$3:$E$302,"&lt;&gt;Done",Tasks!$F$3:$F$302,"&lt;"&amp;TODAY()))</f>
        <v/>
      </c>
    </row>
    <row r="17">
      <c r="A17" s="16">
        <f>IF(Projects!A12="","",Projects!A12)</f>
        <v/>
      </c>
      <c r="B17" s="16">
        <f>IF($A17="","",IF(Projects!C12="","",Projects!C12))</f>
        <v/>
      </c>
      <c r="C17" s="16">
        <f>IF($A17="","",IF(Projects!D12="","",Projects!D12))</f>
        <v/>
      </c>
      <c r="D17" s="20">
        <f>IF($A17="","",IF(Projects!F12="","",Projects!F12))</f>
        <v/>
      </c>
      <c r="E17" s="21">
        <f>IF($A17="","",IF(Projects!G12="","",Projects!G12))</f>
        <v/>
      </c>
      <c r="F17" s="16">
        <f>IF($A17="","",COUNTIFS(Tasks!$B$3:$B$302,$A17,Tasks!$E$3:$E$302,"&lt;&gt;Done"))</f>
        <v/>
      </c>
      <c r="G17" s="16">
        <f>IF($A17="","",COUNTIFS(Tasks!$B$3:$B$302,$A17,Tasks!$E$3:$E$302,"&lt;&gt;Done",Tasks!$F$3:$F$302,"&lt;"&amp;TODAY()))</f>
        <v/>
      </c>
    </row>
    <row r="18">
      <c r="A18" s="16">
        <f>IF(Projects!A13="","",Projects!A13)</f>
        <v/>
      </c>
      <c r="B18" s="16">
        <f>IF($A18="","",IF(Projects!C13="","",Projects!C13))</f>
        <v/>
      </c>
      <c r="C18" s="16">
        <f>IF($A18="","",IF(Projects!D13="","",Projects!D13))</f>
        <v/>
      </c>
      <c r="D18" s="20">
        <f>IF($A18="","",IF(Projects!F13="","",Projects!F13))</f>
        <v/>
      </c>
      <c r="E18" s="21">
        <f>IF($A18="","",IF(Projects!G13="","",Projects!G13))</f>
        <v/>
      </c>
      <c r="F18" s="16">
        <f>IF($A18="","",COUNTIFS(Tasks!$B$3:$B$302,$A18,Tasks!$E$3:$E$302,"&lt;&gt;Done"))</f>
        <v/>
      </c>
      <c r="G18" s="16">
        <f>IF($A18="","",COUNTIFS(Tasks!$B$3:$B$302,$A18,Tasks!$E$3:$E$302,"&lt;&gt;Done",Tasks!$F$3:$F$302,"&lt;"&amp;TODAY()))</f>
        <v/>
      </c>
    </row>
    <row r="19">
      <c r="A19" s="16">
        <f>IF(Projects!A14="","",Projects!A14)</f>
        <v/>
      </c>
      <c r="B19" s="16">
        <f>IF($A19="","",IF(Projects!C14="","",Projects!C14))</f>
        <v/>
      </c>
      <c r="C19" s="16">
        <f>IF($A19="","",IF(Projects!D14="","",Projects!D14))</f>
        <v/>
      </c>
      <c r="D19" s="20">
        <f>IF($A19="","",IF(Projects!F14="","",Projects!F14))</f>
        <v/>
      </c>
      <c r="E19" s="21">
        <f>IF($A19="","",IF(Projects!G14="","",Projects!G14))</f>
        <v/>
      </c>
      <c r="F19" s="16">
        <f>IF($A19="","",COUNTIFS(Tasks!$B$3:$B$302,$A19,Tasks!$E$3:$E$302,"&lt;&gt;Done"))</f>
        <v/>
      </c>
      <c r="G19" s="16">
        <f>IF($A19="","",COUNTIFS(Tasks!$B$3:$B$302,$A19,Tasks!$E$3:$E$302,"&lt;&gt;Done",Tasks!$F$3:$F$302,"&lt;"&amp;TODAY()))</f>
        <v/>
      </c>
    </row>
    <row r="20">
      <c r="A20" s="16">
        <f>IF(Projects!A15="","",Projects!A15)</f>
        <v/>
      </c>
      <c r="B20" s="16">
        <f>IF($A20="","",IF(Projects!C15="","",Projects!C15))</f>
        <v/>
      </c>
      <c r="C20" s="16">
        <f>IF($A20="","",IF(Projects!D15="","",Projects!D15))</f>
        <v/>
      </c>
      <c r="D20" s="20">
        <f>IF($A20="","",IF(Projects!F15="","",Projects!F15))</f>
        <v/>
      </c>
      <c r="E20" s="21">
        <f>IF($A20="","",IF(Projects!G15="","",Projects!G15))</f>
        <v/>
      </c>
      <c r="F20" s="16">
        <f>IF($A20="","",COUNTIFS(Tasks!$B$3:$B$302,$A20,Tasks!$E$3:$E$302,"&lt;&gt;Done"))</f>
        <v/>
      </c>
      <c r="G20" s="16">
        <f>IF($A20="","",COUNTIFS(Tasks!$B$3:$B$302,$A20,Tasks!$E$3:$E$302,"&lt;&gt;Done",Tasks!$F$3:$F$302,"&lt;"&amp;TODAY()))</f>
        <v/>
      </c>
    </row>
    <row r="21">
      <c r="A21" s="16">
        <f>IF(Projects!A16="","",Projects!A16)</f>
        <v/>
      </c>
      <c r="B21" s="16">
        <f>IF($A21="","",IF(Projects!C16="","",Projects!C16))</f>
        <v/>
      </c>
      <c r="C21" s="16">
        <f>IF($A21="","",IF(Projects!D16="","",Projects!D16))</f>
        <v/>
      </c>
      <c r="D21" s="20">
        <f>IF($A21="","",IF(Projects!F16="","",Projects!F16))</f>
        <v/>
      </c>
      <c r="E21" s="21">
        <f>IF($A21="","",IF(Projects!G16="","",Projects!G16))</f>
        <v/>
      </c>
      <c r="F21" s="16">
        <f>IF($A21="","",COUNTIFS(Tasks!$B$3:$B$302,$A21,Tasks!$E$3:$E$302,"&lt;&gt;Done"))</f>
        <v/>
      </c>
      <c r="G21" s="16">
        <f>IF($A21="","",COUNTIFS(Tasks!$B$3:$B$302,$A21,Tasks!$E$3:$E$302,"&lt;&gt;Done",Tasks!$F$3:$F$302,"&lt;"&amp;TODAY()))</f>
        <v/>
      </c>
    </row>
    <row r="22">
      <c r="A22" s="16">
        <f>IF(Projects!A17="","",Projects!A17)</f>
        <v/>
      </c>
      <c r="B22" s="16">
        <f>IF($A22="","",IF(Projects!C17="","",Projects!C17))</f>
        <v/>
      </c>
      <c r="C22" s="16">
        <f>IF($A22="","",IF(Projects!D17="","",Projects!D17))</f>
        <v/>
      </c>
      <c r="D22" s="20">
        <f>IF($A22="","",IF(Projects!F17="","",Projects!F17))</f>
        <v/>
      </c>
      <c r="E22" s="21">
        <f>IF($A22="","",IF(Projects!G17="","",Projects!G17))</f>
        <v/>
      </c>
      <c r="F22" s="16">
        <f>IF($A22="","",COUNTIFS(Tasks!$B$3:$B$302,$A22,Tasks!$E$3:$E$302,"&lt;&gt;Done"))</f>
        <v/>
      </c>
      <c r="G22" s="16">
        <f>IF($A22="","",COUNTIFS(Tasks!$B$3:$B$302,$A22,Tasks!$E$3:$E$302,"&lt;&gt;Done",Tasks!$F$3:$F$302,"&lt;"&amp;TODAY()))</f>
        <v/>
      </c>
    </row>
    <row r="23">
      <c r="A23" s="16">
        <f>IF(Projects!A18="","",Projects!A18)</f>
        <v/>
      </c>
      <c r="B23" s="16">
        <f>IF($A23="","",IF(Projects!C18="","",Projects!C18))</f>
        <v/>
      </c>
      <c r="C23" s="16">
        <f>IF($A23="","",IF(Projects!D18="","",Projects!D18))</f>
        <v/>
      </c>
      <c r="D23" s="20">
        <f>IF($A23="","",IF(Projects!F18="","",Projects!F18))</f>
        <v/>
      </c>
      <c r="E23" s="21">
        <f>IF($A23="","",IF(Projects!G18="","",Projects!G18))</f>
        <v/>
      </c>
      <c r="F23" s="16">
        <f>IF($A23="","",COUNTIFS(Tasks!$B$3:$B$302,$A23,Tasks!$E$3:$E$302,"&lt;&gt;Done"))</f>
        <v/>
      </c>
      <c r="G23" s="16">
        <f>IF($A23="","",COUNTIFS(Tasks!$B$3:$B$302,$A23,Tasks!$E$3:$E$302,"&lt;&gt;Done",Tasks!$F$3:$F$302,"&lt;"&amp;TODAY()))</f>
        <v/>
      </c>
    </row>
    <row r="24">
      <c r="A24" s="16">
        <f>IF(Projects!A19="","",Projects!A19)</f>
        <v/>
      </c>
      <c r="B24" s="16">
        <f>IF($A24="","",IF(Projects!C19="","",Projects!C19))</f>
        <v/>
      </c>
      <c r="C24" s="16">
        <f>IF($A24="","",IF(Projects!D19="","",Projects!D19))</f>
        <v/>
      </c>
      <c r="D24" s="20">
        <f>IF($A24="","",IF(Projects!F19="","",Projects!F19))</f>
        <v/>
      </c>
      <c r="E24" s="21">
        <f>IF($A24="","",IF(Projects!G19="","",Projects!G19))</f>
        <v/>
      </c>
      <c r="F24" s="16">
        <f>IF($A24="","",COUNTIFS(Tasks!$B$3:$B$302,$A24,Tasks!$E$3:$E$302,"&lt;&gt;Done"))</f>
        <v/>
      </c>
      <c r="G24" s="16">
        <f>IF($A24="","",COUNTIFS(Tasks!$B$3:$B$302,$A24,Tasks!$E$3:$E$302,"&lt;&gt;Done",Tasks!$F$3:$F$302,"&lt;"&amp;TODAY()))</f>
        <v/>
      </c>
    </row>
    <row r="25">
      <c r="A25" s="16">
        <f>IF(Projects!A20="","",Projects!A20)</f>
        <v/>
      </c>
      <c r="B25" s="16">
        <f>IF($A25="","",IF(Projects!C20="","",Projects!C20))</f>
        <v/>
      </c>
      <c r="C25" s="16">
        <f>IF($A25="","",IF(Projects!D20="","",Projects!D20))</f>
        <v/>
      </c>
      <c r="D25" s="20">
        <f>IF($A25="","",IF(Projects!F20="","",Projects!F20))</f>
        <v/>
      </c>
      <c r="E25" s="21">
        <f>IF($A25="","",IF(Projects!G20="","",Projects!G20))</f>
        <v/>
      </c>
      <c r="F25" s="16">
        <f>IF($A25="","",COUNTIFS(Tasks!$B$3:$B$302,$A25,Tasks!$E$3:$E$302,"&lt;&gt;Done"))</f>
        <v/>
      </c>
      <c r="G25" s="16">
        <f>IF($A25="","",COUNTIFS(Tasks!$B$3:$B$302,$A25,Tasks!$E$3:$E$302,"&lt;&gt;Done",Tasks!$F$3:$F$302,"&lt;"&amp;TODAY()))</f>
        <v/>
      </c>
    </row>
    <row r="26">
      <c r="A26" s="16">
        <f>IF(Projects!A21="","",Projects!A21)</f>
        <v/>
      </c>
      <c r="B26" s="16">
        <f>IF($A26="","",IF(Projects!C21="","",Projects!C21))</f>
        <v/>
      </c>
      <c r="C26" s="16">
        <f>IF($A26="","",IF(Projects!D21="","",Projects!D21))</f>
        <v/>
      </c>
      <c r="D26" s="20">
        <f>IF($A26="","",IF(Projects!F21="","",Projects!F21))</f>
        <v/>
      </c>
      <c r="E26" s="21">
        <f>IF($A26="","",IF(Projects!G21="","",Projects!G21))</f>
        <v/>
      </c>
      <c r="F26" s="16">
        <f>IF($A26="","",COUNTIFS(Tasks!$B$3:$B$302,$A26,Tasks!$E$3:$E$302,"&lt;&gt;Done"))</f>
        <v/>
      </c>
      <c r="G26" s="16">
        <f>IF($A26="","",COUNTIFS(Tasks!$B$3:$B$302,$A26,Tasks!$E$3:$E$302,"&lt;&gt;Done",Tasks!$F$3:$F$302,"&lt;"&amp;TODAY()))</f>
        <v/>
      </c>
    </row>
    <row r="27">
      <c r="A27" s="16">
        <f>IF(Projects!A22="","",Projects!A22)</f>
        <v/>
      </c>
      <c r="B27" s="16">
        <f>IF($A27="","",IF(Projects!C22="","",Projects!C22))</f>
        <v/>
      </c>
      <c r="C27" s="16">
        <f>IF($A27="","",IF(Projects!D22="","",Projects!D22))</f>
        <v/>
      </c>
      <c r="D27" s="20">
        <f>IF($A27="","",IF(Projects!F22="","",Projects!F22))</f>
        <v/>
      </c>
      <c r="E27" s="21">
        <f>IF($A27="","",IF(Projects!G22="","",Projects!G22))</f>
        <v/>
      </c>
      <c r="F27" s="16">
        <f>IF($A27="","",COUNTIFS(Tasks!$B$3:$B$302,$A27,Tasks!$E$3:$E$302,"&lt;&gt;Done"))</f>
        <v/>
      </c>
      <c r="G27" s="16">
        <f>IF($A27="","",COUNTIFS(Tasks!$B$3:$B$302,$A27,Tasks!$E$3:$E$302,"&lt;&gt;Done",Tasks!$F$3:$F$302,"&lt;"&amp;TODAY()))</f>
        <v/>
      </c>
    </row>
    <row r="28">
      <c r="A28" s="16">
        <f>IF(Projects!A23="","",Projects!A23)</f>
        <v/>
      </c>
      <c r="B28" s="16">
        <f>IF($A28="","",IF(Projects!C23="","",Projects!C23))</f>
        <v/>
      </c>
      <c r="C28" s="16">
        <f>IF($A28="","",IF(Projects!D23="","",Projects!D23))</f>
        <v/>
      </c>
      <c r="D28" s="20">
        <f>IF($A28="","",IF(Projects!F23="","",Projects!F23))</f>
        <v/>
      </c>
      <c r="E28" s="21">
        <f>IF($A28="","",IF(Projects!G23="","",Projects!G23))</f>
        <v/>
      </c>
      <c r="F28" s="16">
        <f>IF($A28="","",COUNTIFS(Tasks!$B$3:$B$302,$A28,Tasks!$E$3:$E$302,"&lt;&gt;Done"))</f>
        <v/>
      </c>
      <c r="G28" s="16">
        <f>IF($A28="","",COUNTIFS(Tasks!$B$3:$B$302,$A28,Tasks!$E$3:$E$302,"&lt;&gt;Done",Tasks!$F$3:$F$302,"&lt;"&amp;TODAY()))</f>
        <v/>
      </c>
    </row>
    <row r="29">
      <c r="A29" s="16">
        <f>IF(Projects!A24="","",Projects!A24)</f>
        <v/>
      </c>
      <c r="B29" s="16">
        <f>IF($A29="","",IF(Projects!C24="","",Projects!C24))</f>
        <v/>
      </c>
      <c r="C29" s="16">
        <f>IF($A29="","",IF(Projects!D24="","",Projects!D24))</f>
        <v/>
      </c>
      <c r="D29" s="20">
        <f>IF($A29="","",IF(Projects!F24="","",Projects!F24))</f>
        <v/>
      </c>
      <c r="E29" s="21">
        <f>IF($A29="","",IF(Projects!G24="","",Projects!G24))</f>
        <v/>
      </c>
      <c r="F29" s="16">
        <f>IF($A29="","",COUNTIFS(Tasks!$B$3:$B$302,$A29,Tasks!$E$3:$E$302,"&lt;&gt;Done"))</f>
        <v/>
      </c>
      <c r="G29" s="16">
        <f>IF($A29="","",COUNTIFS(Tasks!$B$3:$B$302,$A29,Tasks!$E$3:$E$302,"&lt;&gt;Done",Tasks!$F$3:$F$302,"&lt;"&amp;TODAY()))</f>
        <v/>
      </c>
    </row>
    <row r="30">
      <c r="A30" s="16">
        <f>IF(Projects!A25="","",Projects!A25)</f>
        <v/>
      </c>
      <c r="B30" s="16">
        <f>IF($A30="","",IF(Projects!C25="","",Projects!C25))</f>
        <v/>
      </c>
      <c r="C30" s="16">
        <f>IF($A30="","",IF(Projects!D25="","",Projects!D25))</f>
        <v/>
      </c>
      <c r="D30" s="20">
        <f>IF($A30="","",IF(Projects!F25="","",Projects!F25))</f>
        <v/>
      </c>
      <c r="E30" s="21">
        <f>IF($A30="","",IF(Projects!G25="","",Projects!G25))</f>
        <v/>
      </c>
      <c r="F30" s="16">
        <f>IF($A30="","",COUNTIFS(Tasks!$B$3:$B$302,$A30,Tasks!$E$3:$E$302,"&lt;&gt;Done"))</f>
        <v/>
      </c>
      <c r="G30" s="16">
        <f>IF($A30="","",COUNTIFS(Tasks!$B$3:$B$302,$A30,Tasks!$E$3:$E$302,"&lt;&gt;Done",Tasks!$F$3:$F$302,"&lt;"&amp;TODAY()))</f>
        <v/>
      </c>
    </row>
    <row r="31">
      <c r="A31" s="16">
        <f>IF(Projects!A26="","",Projects!A26)</f>
        <v/>
      </c>
      <c r="B31" s="16">
        <f>IF($A31="","",IF(Projects!C26="","",Projects!C26))</f>
        <v/>
      </c>
      <c r="C31" s="16">
        <f>IF($A31="","",IF(Projects!D26="","",Projects!D26))</f>
        <v/>
      </c>
      <c r="D31" s="20">
        <f>IF($A31="","",IF(Projects!F26="","",Projects!F26))</f>
        <v/>
      </c>
      <c r="E31" s="21">
        <f>IF($A31="","",IF(Projects!G26="","",Projects!G26))</f>
        <v/>
      </c>
      <c r="F31" s="16">
        <f>IF($A31="","",COUNTIFS(Tasks!$B$3:$B$302,$A31,Tasks!$E$3:$E$302,"&lt;&gt;Done"))</f>
        <v/>
      </c>
      <c r="G31" s="16">
        <f>IF($A31="","",COUNTIFS(Tasks!$B$3:$B$302,$A31,Tasks!$E$3:$E$302,"&lt;&gt;Done",Tasks!$F$3:$F$302,"&lt;"&amp;TODAY()))</f>
        <v/>
      </c>
    </row>
    <row r="32">
      <c r="A32" s="16">
        <f>IF(Projects!A27="","",Projects!A27)</f>
        <v/>
      </c>
      <c r="B32" s="16">
        <f>IF($A32="","",IF(Projects!C27="","",Projects!C27))</f>
        <v/>
      </c>
      <c r="C32" s="16">
        <f>IF($A32="","",IF(Projects!D27="","",Projects!D27))</f>
        <v/>
      </c>
      <c r="D32" s="20">
        <f>IF($A32="","",IF(Projects!F27="","",Projects!F27))</f>
        <v/>
      </c>
      <c r="E32" s="21">
        <f>IF($A32="","",IF(Projects!G27="","",Projects!G27))</f>
        <v/>
      </c>
      <c r="F32" s="16">
        <f>IF($A32="","",COUNTIFS(Tasks!$B$3:$B$302,$A32,Tasks!$E$3:$E$302,"&lt;&gt;Done"))</f>
        <v/>
      </c>
      <c r="G32" s="16">
        <f>IF($A32="","",COUNTIFS(Tasks!$B$3:$B$302,$A32,Tasks!$E$3:$E$302,"&lt;&gt;Done",Tasks!$F$3:$F$302,"&lt;"&amp;TODAY()))</f>
        <v/>
      </c>
    </row>
    <row r="33">
      <c r="A33" s="16">
        <f>IF(Projects!A28="","",Projects!A28)</f>
        <v/>
      </c>
      <c r="B33" s="16">
        <f>IF($A33="","",IF(Projects!C28="","",Projects!C28))</f>
        <v/>
      </c>
      <c r="C33" s="16">
        <f>IF($A33="","",IF(Projects!D28="","",Projects!D28))</f>
        <v/>
      </c>
      <c r="D33" s="20">
        <f>IF($A33="","",IF(Projects!F28="","",Projects!F28))</f>
        <v/>
      </c>
      <c r="E33" s="21">
        <f>IF($A33="","",IF(Projects!G28="","",Projects!G28))</f>
        <v/>
      </c>
      <c r="F33" s="16">
        <f>IF($A33="","",COUNTIFS(Tasks!$B$3:$B$302,$A33,Tasks!$E$3:$E$302,"&lt;&gt;Done"))</f>
        <v/>
      </c>
      <c r="G33" s="16">
        <f>IF($A33="","",COUNTIFS(Tasks!$B$3:$B$302,$A33,Tasks!$E$3:$E$302,"&lt;&gt;Done",Tasks!$F$3:$F$302,"&lt;"&amp;TODAY()))</f>
        <v/>
      </c>
    </row>
    <row r="34">
      <c r="A34" s="16">
        <f>IF(Projects!A29="","",Projects!A29)</f>
        <v/>
      </c>
      <c r="B34" s="16">
        <f>IF($A34="","",IF(Projects!C29="","",Projects!C29))</f>
        <v/>
      </c>
      <c r="C34" s="16">
        <f>IF($A34="","",IF(Projects!D29="","",Projects!D29))</f>
        <v/>
      </c>
      <c r="D34" s="20">
        <f>IF($A34="","",IF(Projects!F29="","",Projects!F29))</f>
        <v/>
      </c>
      <c r="E34" s="21">
        <f>IF($A34="","",IF(Projects!G29="","",Projects!G29))</f>
        <v/>
      </c>
      <c r="F34" s="16">
        <f>IF($A34="","",COUNTIFS(Tasks!$B$3:$B$302,$A34,Tasks!$E$3:$E$302,"&lt;&gt;Done"))</f>
        <v/>
      </c>
      <c r="G34" s="16">
        <f>IF($A34="","",COUNTIFS(Tasks!$B$3:$B$302,$A34,Tasks!$E$3:$E$302,"&lt;&gt;Done",Tasks!$F$3:$F$302,"&lt;"&amp;TODAY()))</f>
        <v/>
      </c>
    </row>
    <row r="35">
      <c r="A35" s="16">
        <f>IF(Projects!A30="","",Projects!A30)</f>
        <v/>
      </c>
      <c r="B35" s="16">
        <f>IF($A35="","",IF(Projects!C30="","",Projects!C30))</f>
        <v/>
      </c>
      <c r="C35" s="16">
        <f>IF($A35="","",IF(Projects!D30="","",Projects!D30))</f>
        <v/>
      </c>
      <c r="D35" s="20">
        <f>IF($A35="","",IF(Projects!F30="","",Projects!F30))</f>
        <v/>
      </c>
      <c r="E35" s="21">
        <f>IF($A35="","",IF(Projects!G30="","",Projects!G30))</f>
        <v/>
      </c>
      <c r="F35" s="16">
        <f>IF($A35="","",COUNTIFS(Tasks!$B$3:$B$302,$A35,Tasks!$E$3:$E$302,"&lt;&gt;Done"))</f>
        <v/>
      </c>
      <c r="G35" s="16">
        <f>IF($A35="","",COUNTIFS(Tasks!$B$3:$B$302,$A35,Tasks!$E$3:$E$302,"&lt;&gt;Done",Tasks!$F$3:$F$302,"&lt;"&amp;TODAY()))</f>
        <v/>
      </c>
    </row>
    <row r="36">
      <c r="A36" s="16">
        <f>IF(Projects!A31="","",Projects!A31)</f>
        <v/>
      </c>
      <c r="B36" s="16">
        <f>IF($A36="","",IF(Projects!C31="","",Projects!C31))</f>
        <v/>
      </c>
      <c r="C36" s="16">
        <f>IF($A36="","",IF(Projects!D31="","",Projects!D31))</f>
        <v/>
      </c>
      <c r="D36" s="20">
        <f>IF($A36="","",IF(Projects!F31="","",Projects!F31))</f>
        <v/>
      </c>
      <c r="E36" s="21">
        <f>IF($A36="","",IF(Projects!G31="","",Projects!G31))</f>
        <v/>
      </c>
      <c r="F36" s="16">
        <f>IF($A36="","",COUNTIFS(Tasks!$B$3:$B$302,$A36,Tasks!$E$3:$E$302,"&lt;&gt;Done"))</f>
        <v/>
      </c>
      <c r="G36" s="16">
        <f>IF($A36="","",COUNTIFS(Tasks!$B$3:$B$302,$A36,Tasks!$E$3:$E$302,"&lt;&gt;Done",Tasks!$F$3:$F$302,"&lt;"&amp;TODAY()))</f>
        <v/>
      </c>
    </row>
    <row r="37">
      <c r="A37" s="16">
        <f>IF(Projects!A32="","",Projects!A32)</f>
        <v/>
      </c>
      <c r="B37" s="16">
        <f>IF($A37="","",IF(Projects!C32="","",Projects!C32))</f>
        <v/>
      </c>
      <c r="C37" s="16">
        <f>IF($A37="","",IF(Projects!D32="","",Projects!D32))</f>
        <v/>
      </c>
      <c r="D37" s="20">
        <f>IF($A37="","",IF(Projects!F32="","",Projects!F32))</f>
        <v/>
      </c>
      <c r="E37" s="21">
        <f>IF($A37="","",IF(Projects!G32="","",Projects!G32))</f>
        <v/>
      </c>
      <c r="F37" s="16">
        <f>IF($A37="","",COUNTIFS(Tasks!$B$3:$B$302,$A37,Tasks!$E$3:$E$302,"&lt;&gt;Done"))</f>
        <v/>
      </c>
      <c r="G37" s="16">
        <f>IF($A37="","",COUNTIFS(Tasks!$B$3:$B$302,$A37,Tasks!$E$3:$E$302,"&lt;&gt;Done",Tasks!$F$3:$F$302,"&lt;"&amp;TODAY()))</f>
        <v/>
      </c>
    </row>
    <row r="38">
      <c r="A38" s="16">
        <f>IF(Projects!A33="","",Projects!A33)</f>
        <v/>
      </c>
      <c r="B38" s="16">
        <f>IF($A38="","",IF(Projects!C33="","",Projects!C33))</f>
        <v/>
      </c>
      <c r="C38" s="16">
        <f>IF($A38="","",IF(Projects!D33="","",Projects!D33))</f>
        <v/>
      </c>
      <c r="D38" s="20">
        <f>IF($A38="","",IF(Projects!F33="","",Projects!F33))</f>
        <v/>
      </c>
      <c r="E38" s="21">
        <f>IF($A38="","",IF(Projects!G33="","",Projects!G33))</f>
        <v/>
      </c>
      <c r="F38" s="16">
        <f>IF($A38="","",COUNTIFS(Tasks!$B$3:$B$302,$A38,Tasks!$E$3:$E$302,"&lt;&gt;Done"))</f>
        <v/>
      </c>
      <c r="G38" s="16">
        <f>IF($A38="","",COUNTIFS(Tasks!$B$3:$B$302,$A38,Tasks!$E$3:$E$302,"&lt;&gt;Done",Tasks!$F$3:$F$302,"&lt;"&amp;TODAY()))</f>
        <v/>
      </c>
    </row>
    <row r="39">
      <c r="A39" s="16">
        <f>IF(Projects!A34="","",Projects!A34)</f>
        <v/>
      </c>
      <c r="B39" s="16">
        <f>IF($A39="","",IF(Projects!C34="","",Projects!C34))</f>
        <v/>
      </c>
      <c r="C39" s="16">
        <f>IF($A39="","",IF(Projects!D34="","",Projects!D34))</f>
        <v/>
      </c>
      <c r="D39" s="20">
        <f>IF($A39="","",IF(Projects!F34="","",Projects!F34))</f>
        <v/>
      </c>
      <c r="E39" s="21">
        <f>IF($A39="","",IF(Projects!G34="","",Projects!G34))</f>
        <v/>
      </c>
      <c r="F39" s="16">
        <f>IF($A39="","",COUNTIFS(Tasks!$B$3:$B$302,$A39,Tasks!$E$3:$E$302,"&lt;&gt;Done"))</f>
        <v/>
      </c>
      <c r="G39" s="16">
        <f>IF($A39="","",COUNTIFS(Tasks!$B$3:$B$302,$A39,Tasks!$E$3:$E$302,"&lt;&gt;Done",Tasks!$F$3:$F$302,"&lt;"&amp;TODAY()))</f>
        <v/>
      </c>
    </row>
    <row r="40">
      <c r="A40" s="16">
        <f>IF(Projects!A35="","",Projects!A35)</f>
        <v/>
      </c>
      <c r="B40" s="16">
        <f>IF($A40="","",IF(Projects!C35="","",Projects!C35))</f>
        <v/>
      </c>
      <c r="C40" s="16">
        <f>IF($A40="","",IF(Projects!D35="","",Projects!D35))</f>
        <v/>
      </c>
      <c r="D40" s="20">
        <f>IF($A40="","",IF(Projects!F35="","",Projects!F35))</f>
        <v/>
      </c>
      <c r="E40" s="21">
        <f>IF($A40="","",IF(Projects!G35="","",Projects!G35))</f>
        <v/>
      </c>
      <c r="F40" s="16">
        <f>IF($A40="","",COUNTIFS(Tasks!$B$3:$B$302,$A40,Tasks!$E$3:$E$302,"&lt;&gt;Done"))</f>
        <v/>
      </c>
      <c r="G40" s="16">
        <f>IF($A40="","",COUNTIFS(Tasks!$B$3:$B$302,$A40,Tasks!$E$3:$E$302,"&lt;&gt;Done",Tasks!$F$3:$F$302,"&lt;"&amp;TODAY()))</f>
        <v/>
      </c>
    </row>
    <row r="41">
      <c r="A41" s="16">
        <f>IF(Projects!A36="","",Projects!A36)</f>
        <v/>
      </c>
      <c r="B41" s="16">
        <f>IF($A41="","",IF(Projects!C36="","",Projects!C36))</f>
        <v/>
      </c>
      <c r="C41" s="16">
        <f>IF($A41="","",IF(Projects!D36="","",Projects!D36))</f>
        <v/>
      </c>
      <c r="D41" s="20">
        <f>IF($A41="","",IF(Projects!F36="","",Projects!F36))</f>
        <v/>
      </c>
      <c r="E41" s="21">
        <f>IF($A41="","",IF(Projects!G36="","",Projects!G36))</f>
        <v/>
      </c>
      <c r="F41" s="16">
        <f>IF($A41="","",COUNTIFS(Tasks!$B$3:$B$302,$A41,Tasks!$E$3:$E$302,"&lt;&gt;Done"))</f>
        <v/>
      </c>
      <c r="G41" s="16">
        <f>IF($A41="","",COUNTIFS(Tasks!$B$3:$B$302,$A41,Tasks!$E$3:$E$302,"&lt;&gt;Done",Tasks!$F$3:$F$302,"&lt;"&amp;TODAY()))</f>
        <v/>
      </c>
    </row>
    <row r="42">
      <c r="A42" s="16">
        <f>IF(Projects!A37="","",Projects!A37)</f>
        <v/>
      </c>
      <c r="B42" s="16">
        <f>IF($A42="","",IF(Projects!C37="","",Projects!C37))</f>
        <v/>
      </c>
      <c r="C42" s="16">
        <f>IF($A42="","",IF(Projects!D37="","",Projects!D37))</f>
        <v/>
      </c>
      <c r="D42" s="20">
        <f>IF($A42="","",IF(Projects!F37="","",Projects!F37))</f>
        <v/>
      </c>
      <c r="E42" s="21">
        <f>IF($A42="","",IF(Projects!G37="","",Projects!G37))</f>
        <v/>
      </c>
      <c r="F42" s="16">
        <f>IF($A42="","",COUNTIFS(Tasks!$B$3:$B$302,$A42,Tasks!$E$3:$E$302,"&lt;&gt;Done"))</f>
        <v/>
      </c>
      <c r="G42" s="16">
        <f>IF($A42="","",COUNTIFS(Tasks!$B$3:$B$302,$A42,Tasks!$E$3:$E$302,"&lt;&gt;Done",Tasks!$F$3:$F$302,"&lt;"&amp;TODAY()))</f>
        <v/>
      </c>
    </row>
    <row r="43">
      <c r="A43" s="16">
        <f>IF(Projects!A38="","",Projects!A38)</f>
        <v/>
      </c>
      <c r="B43" s="16">
        <f>IF($A43="","",IF(Projects!C38="","",Projects!C38))</f>
        <v/>
      </c>
      <c r="C43" s="16">
        <f>IF($A43="","",IF(Projects!D38="","",Projects!D38))</f>
        <v/>
      </c>
      <c r="D43" s="20">
        <f>IF($A43="","",IF(Projects!F38="","",Projects!F38))</f>
        <v/>
      </c>
      <c r="E43" s="21">
        <f>IF($A43="","",IF(Projects!G38="","",Projects!G38))</f>
        <v/>
      </c>
      <c r="F43" s="16">
        <f>IF($A43="","",COUNTIFS(Tasks!$B$3:$B$302,$A43,Tasks!$E$3:$E$302,"&lt;&gt;Done"))</f>
        <v/>
      </c>
      <c r="G43" s="16">
        <f>IF($A43="","",COUNTIFS(Tasks!$B$3:$B$302,$A43,Tasks!$E$3:$E$302,"&lt;&gt;Done",Tasks!$F$3:$F$302,"&lt;"&amp;TODAY()))</f>
        <v/>
      </c>
    </row>
    <row r="44">
      <c r="A44" s="16">
        <f>IF(Projects!A39="","",Projects!A39)</f>
        <v/>
      </c>
      <c r="B44" s="16">
        <f>IF($A44="","",IF(Projects!C39="","",Projects!C39))</f>
        <v/>
      </c>
      <c r="C44" s="16">
        <f>IF($A44="","",IF(Projects!D39="","",Projects!D39))</f>
        <v/>
      </c>
      <c r="D44" s="20">
        <f>IF($A44="","",IF(Projects!F39="","",Projects!F39))</f>
        <v/>
      </c>
      <c r="E44" s="21">
        <f>IF($A44="","",IF(Projects!G39="","",Projects!G39))</f>
        <v/>
      </c>
      <c r="F44" s="16">
        <f>IF($A44="","",COUNTIFS(Tasks!$B$3:$B$302,$A44,Tasks!$E$3:$E$302,"&lt;&gt;Done"))</f>
        <v/>
      </c>
      <c r="G44" s="16">
        <f>IF($A44="","",COUNTIFS(Tasks!$B$3:$B$302,$A44,Tasks!$E$3:$E$302,"&lt;&gt;Done",Tasks!$F$3:$F$302,"&lt;"&amp;TODAY()))</f>
        <v/>
      </c>
    </row>
    <row r="45">
      <c r="A45" s="16">
        <f>IF(Projects!A40="","",Projects!A40)</f>
        <v/>
      </c>
      <c r="B45" s="16">
        <f>IF($A45="","",IF(Projects!C40="","",Projects!C40))</f>
        <v/>
      </c>
      <c r="C45" s="16">
        <f>IF($A45="","",IF(Projects!D40="","",Projects!D40))</f>
        <v/>
      </c>
      <c r="D45" s="20">
        <f>IF($A45="","",IF(Projects!F40="","",Projects!F40))</f>
        <v/>
      </c>
      <c r="E45" s="21">
        <f>IF($A45="","",IF(Projects!G40="","",Projects!G40))</f>
        <v/>
      </c>
      <c r="F45" s="16">
        <f>IF($A45="","",COUNTIFS(Tasks!$B$3:$B$302,$A45,Tasks!$E$3:$E$302,"&lt;&gt;Done"))</f>
        <v/>
      </c>
      <c r="G45" s="16">
        <f>IF($A45="","",COUNTIFS(Tasks!$B$3:$B$302,$A45,Tasks!$E$3:$E$302,"&lt;&gt;Done",Tasks!$F$3:$F$302,"&lt;"&amp;TODAY()))</f>
        <v/>
      </c>
    </row>
    <row r="46">
      <c r="A46" s="16">
        <f>IF(Projects!A41="","",Projects!A41)</f>
        <v/>
      </c>
      <c r="B46" s="16">
        <f>IF($A46="","",IF(Projects!C41="","",Projects!C41))</f>
        <v/>
      </c>
      <c r="C46" s="16">
        <f>IF($A46="","",IF(Projects!D41="","",Projects!D41))</f>
        <v/>
      </c>
      <c r="D46" s="20">
        <f>IF($A46="","",IF(Projects!F41="","",Projects!F41))</f>
        <v/>
      </c>
      <c r="E46" s="21">
        <f>IF($A46="","",IF(Projects!G41="","",Projects!G41))</f>
        <v/>
      </c>
      <c r="F46" s="16">
        <f>IF($A46="","",COUNTIFS(Tasks!$B$3:$B$302,$A46,Tasks!$E$3:$E$302,"&lt;&gt;Done"))</f>
        <v/>
      </c>
      <c r="G46" s="16">
        <f>IF($A46="","",COUNTIFS(Tasks!$B$3:$B$302,$A46,Tasks!$E$3:$E$302,"&lt;&gt;Done",Tasks!$F$3:$F$302,"&lt;"&amp;TODAY()))</f>
        <v/>
      </c>
    </row>
    <row r="47">
      <c r="A47" s="16">
        <f>IF(Projects!A42="","",Projects!A42)</f>
        <v/>
      </c>
      <c r="B47" s="16">
        <f>IF($A47="","",IF(Projects!C42="","",Projects!C42))</f>
        <v/>
      </c>
      <c r="C47" s="16">
        <f>IF($A47="","",IF(Projects!D42="","",Projects!D42))</f>
        <v/>
      </c>
      <c r="D47" s="20">
        <f>IF($A47="","",IF(Projects!F42="","",Projects!F42))</f>
        <v/>
      </c>
      <c r="E47" s="21">
        <f>IF($A47="","",IF(Projects!G42="","",Projects!G42))</f>
        <v/>
      </c>
      <c r="F47" s="16">
        <f>IF($A47="","",COUNTIFS(Tasks!$B$3:$B$302,$A47,Tasks!$E$3:$E$302,"&lt;&gt;Done"))</f>
        <v/>
      </c>
      <c r="G47" s="16">
        <f>IF($A47="","",COUNTIFS(Tasks!$B$3:$B$302,$A47,Tasks!$E$3:$E$302,"&lt;&gt;Done",Tasks!$F$3:$F$302,"&lt;"&amp;TODAY()))</f>
        <v/>
      </c>
    </row>
    <row r="48">
      <c r="A48" s="16">
        <f>IF(Projects!A43="","",Projects!A43)</f>
        <v/>
      </c>
      <c r="B48" s="16">
        <f>IF($A48="","",IF(Projects!C43="","",Projects!C43))</f>
        <v/>
      </c>
      <c r="C48" s="16">
        <f>IF($A48="","",IF(Projects!D43="","",Projects!D43))</f>
        <v/>
      </c>
      <c r="D48" s="20">
        <f>IF($A48="","",IF(Projects!F43="","",Projects!F43))</f>
        <v/>
      </c>
      <c r="E48" s="21">
        <f>IF($A48="","",IF(Projects!G43="","",Projects!G43))</f>
        <v/>
      </c>
      <c r="F48" s="16">
        <f>IF($A48="","",COUNTIFS(Tasks!$B$3:$B$302,$A48,Tasks!$E$3:$E$302,"&lt;&gt;Done"))</f>
        <v/>
      </c>
      <c r="G48" s="16">
        <f>IF($A48="","",COUNTIFS(Tasks!$B$3:$B$302,$A48,Tasks!$E$3:$E$302,"&lt;&gt;Done",Tasks!$F$3:$F$302,"&lt;"&amp;TODAY()))</f>
        <v/>
      </c>
    </row>
    <row r="49">
      <c r="A49" s="16">
        <f>IF(Projects!A44="","",Projects!A44)</f>
        <v/>
      </c>
      <c r="B49" s="16">
        <f>IF($A49="","",IF(Projects!C44="","",Projects!C44))</f>
        <v/>
      </c>
      <c r="C49" s="16">
        <f>IF($A49="","",IF(Projects!D44="","",Projects!D44))</f>
        <v/>
      </c>
      <c r="D49" s="20">
        <f>IF($A49="","",IF(Projects!F44="","",Projects!F44))</f>
        <v/>
      </c>
      <c r="E49" s="21">
        <f>IF($A49="","",IF(Projects!G44="","",Projects!G44))</f>
        <v/>
      </c>
      <c r="F49" s="16">
        <f>IF($A49="","",COUNTIFS(Tasks!$B$3:$B$302,$A49,Tasks!$E$3:$E$302,"&lt;&gt;Done"))</f>
        <v/>
      </c>
      <c r="G49" s="16">
        <f>IF($A49="","",COUNTIFS(Tasks!$B$3:$B$302,$A49,Tasks!$E$3:$E$302,"&lt;&gt;Done",Tasks!$F$3:$F$302,"&lt;"&amp;TODAY()))</f>
        <v/>
      </c>
    </row>
    <row r="50">
      <c r="A50" s="16">
        <f>IF(Projects!A45="","",Projects!A45)</f>
        <v/>
      </c>
      <c r="B50" s="16">
        <f>IF($A50="","",IF(Projects!C45="","",Projects!C45))</f>
        <v/>
      </c>
      <c r="C50" s="16">
        <f>IF($A50="","",IF(Projects!D45="","",Projects!D45))</f>
        <v/>
      </c>
      <c r="D50" s="20">
        <f>IF($A50="","",IF(Projects!F45="","",Projects!F45))</f>
        <v/>
      </c>
      <c r="E50" s="21">
        <f>IF($A50="","",IF(Projects!G45="","",Projects!G45))</f>
        <v/>
      </c>
      <c r="F50" s="16">
        <f>IF($A50="","",COUNTIFS(Tasks!$B$3:$B$302,$A50,Tasks!$E$3:$E$302,"&lt;&gt;Done"))</f>
        <v/>
      </c>
      <c r="G50" s="16">
        <f>IF($A50="","",COUNTIFS(Tasks!$B$3:$B$302,$A50,Tasks!$E$3:$E$302,"&lt;&gt;Done",Tasks!$F$3:$F$302,"&lt;"&amp;TODAY()))</f>
        <v/>
      </c>
    </row>
    <row r="51">
      <c r="A51" s="16">
        <f>IF(Projects!A46="","",Projects!A46)</f>
        <v/>
      </c>
      <c r="B51" s="16">
        <f>IF($A51="","",IF(Projects!C46="","",Projects!C46))</f>
        <v/>
      </c>
      <c r="C51" s="16">
        <f>IF($A51="","",IF(Projects!D46="","",Projects!D46))</f>
        <v/>
      </c>
      <c r="D51" s="20">
        <f>IF($A51="","",IF(Projects!F46="","",Projects!F46))</f>
        <v/>
      </c>
      <c r="E51" s="21">
        <f>IF($A51="","",IF(Projects!G46="","",Projects!G46))</f>
        <v/>
      </c>
      <c r="F51" s="16">
        <f>IF($A51="","",COUNTIFS(Tasks!$B$3:$B$302,$A51,Tasks!$E$3:$E$302,"&lt;&gt;Done"))</f>
        <v/>
      </c>
      <c r="G51" s="16">
        <f>IF($A51="","",COUNTIFS(Tasks!$B$3:$B$302,$A51,Tasks!$E$3:$E$302,"&lt;&gt;Done",Tasks!$F$3:$F$302,"&lt;"&amp;TODAY()))</f>
        <v/>
      </c>
    </row>
    <row r="52">
      <c r="A52" s="16">
        <f>IF(Projects!A47="","",Projects!A47)</f>
        <v/>
      </c>
      <c r="B52" s="16">
        <f>IF($A52="","",IF(Projects!C47="","",Projects!C47))</f>
        <v/>
      </c>
      <c r="C52" s="16">
        <f>IF($A52="","",IF(Projects!D47="","",Projects!D47))</f>
        <v/>
      </c>
      <c r="D52" s="20">
        <f>IF($A52="","",IF(Projects!F47="","",Projects!F47))</f>
        <v/>
      </c>
      <c r="E52" s="21">
        <f>IF($A52="","",IF(Projects!G47="","",Projects!G47))</f>
        <v/>
      </c>
      <c r="F52" s="16">
        <f>IF($A52="","",COUNTIFS(Tasks!$B$3:$B$302,$A52,Tasks!$E$3:$E$302,"&lt;&gt;Done"))</f>
        <v/>
      </c>
      <c r="G52" s="16">
        <f>IF($A52="","",COUNTIFS(Tasks!$B$3:$B$302,$A52,Tasks!$E$3:$E$302,"&lt;&gt;Done",Tasks!$F$3:$F$302,"&lt;"&amp;TODAY()))</f>
        <v/>
      </c>
    </row>
    <row r="53">
      <c r="A53" s="16">
        <f>IF(Projects!A48="","",Projects!A48)</f>
        <v/>
      </c>
      <c r="B53" s="16">
        <f>IF($A53="","",IF(Projects!C48="","",Projects!C48))</f>
        <v/>
      </c>
      <c r="C53" s="16">
        <f>IF($A53="","",IF(Projects!D48="","",Projects!D48))</f>
        <v/>
      </c>
      <c r="D53" s="20">
        <f>IF($A53="","",IF(Projects!F48="","",Projects!F48))</f>
        <v/>
      </c>
      <c r="E53" s="21">
        <f>IF($A53="","",IF(Projects!G48="","",Projects!G48))</f>
        <v/>
      </c>
      <c r="F53" s="16">
        <f>IF($A53="","",COUNTIFS(Tasks!$B$3:$B$302,$A53,Tasks!$E$3:$E$302,"&lt;&gt;Done"))</f>
        <v/>
      </c>
      <c r="G53" s="16">
        <f>IF($A53="","",COUNTIFS(Tasks!$B$3:$B$302,$A53,Tasks!$E$3:$E$302,"&lt;&gt;Done",Tasks!$F$3:$F$302,"&lt;"&amp;TODAY()))</f>
        <v/>
      </c>
    </row>
    <row r="54">
      <c r="A54" s="16">
        <f>IF(Projects!A49="","",Projects!A49)</f>
        <v/>
      </c>
      <c r="B54" s="16">
        <f>IF($A54="","",IF(Projects!C49="","",Projects!C49))</f>
        <v/>
      </c>
      <c r="C54" s="16">
        <f>IF($A54="","",IF(Projects!D49="","",Projects!D49))</f>
        <v/>
      </c>
      <c r="D54" s="20">
        <f>IF($A54="","",IF(Projects!F49="","",Projects!F49))</f>
        <v/>
      </c>
      <c r="E54" s="21">
        <f>IF($A54="","",IF(Projects!G49="","",Projects!G49))</f>
        <v/>
      </c>
      <c r="F54" s="16">
        <f>IF($A54="","",COUNTIFS(Tasks!$B$3:$B$302,$A54,Tasks!$E$3:$E$302,"&lt;&gt;Done"))</f>
        <v/>
      </c>
      <c r="G54" s="16">
        <f>IF($A54="","",COUNTIFS(Tasks!$B$3:$B$302,$A54,Tasks!$E$3:$E$302,"&lt;&gt;Done",Tasks!$F$3:$F$302,"&lt;"&amp;TODAY()))</f>
        <v/>
      </c>
    </row>
    <row r="55">
      <c r="A55" s="16">
        <f>IF(Projects!A50="","",Projects!A50)</f>
        <v/>
      </c>
      <c r="B55" s="16">
        <f>IF($A55="","",IF(Projects!C50="","",Projects!C50))</f>
        <v/>
      </c>
      <c r="C55" s="16">
        <f>IF($A55="","",IF(Projects!D50="","",Projects!D50))</f>
        <v/>
      </c>
      <c r="D55" s="20">
        <f>IF($A55="","",IF(Projects!F50="","",Projects!F50))</f>
        <v/>
      </c>
      <c r="E55" s="21">
        <f>IF($A55="","",IF(Projects!G50="","",Projects!G50))</f>
        <v/>
      </c>
      <c r="F55" s="16">
        <f>IF($A55="","",COUNTIFS(Tasks!$B$3:$B$302,$A55,Tasks!$E$3:$E$302,"&lt;&gt;Done"))</f>
        <v/>
      </c>
      <c r="G55" s="16">
        <f>IF($A55="","",COUNTIFS(Tasks!$B$3:$B$302,$A55,Tasks!$E$3:$E$302,"&lt;&gt;Done",Tasks!$F$3:$F$302,"&lt;"&amp;TODAY()))</f>
        <v/>
      </c>
    </row>
    <row r="56">
      <c r="A56" s="16">
        <f>IF(Projects!A51="","",Projects!A51)</f>
        <v/>
      </c>
      <c r="B56" s="16">
        <f>IF($A56="","",IF(Projects!C51="","",Projects!C51))</f>
        <v/>
      </c>
      <c r="C56" s="16">
        <f>IF($A56="","",IF(Projects!D51="","",Projects!D51))</f>
        <v/>
      </c>
      <c r="D56" s="20">
        <f>IF($A56="","",IF(Projects!F51="","",Projects!F51))</f>
        <v/>
      </c>
      <c r="E56" s="21">
        <f>IF($A56="","",IF(Projects!G51="","",Projects!G51))</f>
        <v/>
      </c>
      <c r="F56" s="16">
        <f>IF($A56="","",COUNTIFS(Tasks!$B$3:$B$302,$A56,Tasks!$E$3:$E$302,"&lt;&gt;Done"))</f>
        <v/>
      </c>
      <c r="G56" s="16">
        <f>IF($A56="","",COUNTIFS(Tasks!$B$3:$B$302,$A56,Tasks!$E$3:$E$302,"&lt;&gt;Done",Tasks!$F$3:$F$302,"&lt;"&amp;TODAY()))</f>
        <v/>
      </c>
    </row>
    <row r="57">
      <c r="A57" s="16">
        <f>IF(Projects!A52="","",Projects!A52)</f>
        <v/>
      </c>
      <c r="B57" s="16">
        <f>IF($A57="","",IF(Projects!C52="","",Projects!C52))</f>
        <v/>
      </c>
      <c r="C57" s="16">
        <f>IF($A57="","",IF(Projects!D52="","",Projects!D52))</f>
        <v/>
      </c>
      <c r="D57" s="20">
        <f>IF($A57="","",IF(Projects!F52="","",Projects!F52))</f>
        <v/>
      </c>
      <c r="E57" s="21">
        <f>IF($A57="","",IF(Projects!G52="","",Projects!G52))</f>
        <v/>
      </c>
      <c r="F57" s="16">
        <f>IF($A57="","",COUNTIFS(Tasks!$B$3:$B$302,$A57,Tasks!$E$3:$E$302,"&lt;&gt;Done"))</f>
        <v/>
      </c>
      <c r="G57" s="16">
        <f>IF($A57="","",COUNTIFS(Tasks!$B$3:$B$302,$A57,Tasks!$E$3:$E$302,"&lt;&gt;Done",Tasks!$F$3:$F$302,"&lt;"&amp;TODAY()))</f>
        <v/>
      </c>
    </row>
  </sheetData>
  <conditionalFormatting sqref="E8:E57">
    <cfRule type="dataBar" priority="1">
      <dataBar showValue="1">
        <cfvo type="num" val="0"/>
        <cfvo type="num" val="1"/>
        <color rgb="00AA044F"/>
      </dataBar>
    </cfRule>
  </conditionalFormatting>
  <conditionalFormatting sqref="A8:G57">
    <cfRule type="expression" priority="2" dxfId="3">
      <formula>AND($A8&lt;&gt;"",MOD(ROW(),2)=1)</formula>
    </cfRule>
  </conditionalFormatting>
  <conditionalFormatting sqref="G8:G57">
    <cfRule type="expression" priority="3" dxfId="2">
      <formula>AND($A8&lt;&gt;"",$G8&gt;0)</formula>
    </cfRule>
  </conditionalFormatting>
  <conditionalFormatting sqref="D8:D57">
    <cfRule type="expression" priority="4" dxfId="2">
      <formula>AND(ISNUMBER($D8),$D8&lt;TODAY(),$B8&lt;&gt;"Done")</formula>
    </cfRule>
  </conditionalFormatting>
  <pageMargins left="0.75" right="0.75" top="1" bottom="1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tabColor rgb="00AA044F"/>
    <outlinePr summaryBelow="1" summaryRight="1"/>
    <pageSetUpPr fitToPage="1"/>
  </sheetPr>
  <dimension ref="A1:AD57"/>
  <sheetViews>
    <sheetView workbookViewId="0">
      <pane xSplit="3" ySplit="5" topLeftCell="D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0" customWidth="1" min="1" max="1"/>
    <col width="8" customWidth="1" min="2" max="2"/>
    <col width="8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  <col width="7" customWidth="1" min="18" max="18"/>
    <col width="7" customWidth="1" min="19" max="19"/>
    <col width="7" customWidth="1" min="20" max="20"/>
    <col width="7" customWidth="1" min="21" max="21"/>
    <col width="7" customWidth="1" min="22" max="22"/>
    <col width="7" customWidth="1" min="23" max="23"/>
    <col width="7" customWidth="1" min="24" max="24"/>
    <col width="7" customWidth="1" min="25" max="25"/>
    <col width="7" customWidth="1" min="26" max="26"/>
    <col width="7" customWidth="1" min="27" max="27"/>
    <col width="7" customWidth="1" min="28" max="28"/>
    <col width="7" customWidth="1" min="29" max="29"/>
    <col hidden="1" width="13" customWidth="1" min="30" max="30"/>
  </cols>
  <sheetData>
    <row r="1" ht="30" customHeight="1">
      <c r="A1" s="10" t="inlineStr">
        <is>
          <t>Timeline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n"/>
      <c r="AD1" s="1" t="n"/>
    </row>
    <row r="2" ht="4" customHeight="1">
      <c r="A2" s="4" t="n"/>
      <c r="B2" s="4" t="n"/>
      <c r="C2" s="4" t="n"/>
      <c r="D2" s="4" t="n"/>
      <c r="E2" s="4" t="n"/>
      <c r="F2" s="4" t="n"/>
      <c r="G2" s="4" t="n"/>
      <c r="H2" s="4" t="n"/>
      <c r="I2" s="4" t="n"/>
      <c r="J2" s="4" t="n"/>
      <c r="K2" s="4" t="n"/>
      <c r="L2" s="4" t="n"/>
      <c r="M2" s="4" t="n"/>
      <c r="N2" s="4" t="n"/>
      <c r="O2" s="4" t="n"/>
      <c r="P2" s="4" t="n"/>
      <c r="Q2" s="4" t="n"/>
      <c r="R2" s="4" t="n"/>
      <c r="S2" s="4" t="n"/>
      <c r="T2" s="4" t="n"/>
      <c r="U2" s="4" t="n"/>
      <c r="V2" s="4" t="n"/>
      <c r="W2" s="4" t="n"/>
      <c r="X2" s="4" t="n"/>
      <c r="Y2" s="4" t="n"/>
      <c r="Z2" s="4" t="n"/>
      <c r="AA2" s="4" t="n"/>
      <c r="AB2" s="4" t="n"/>
      <c r="AC2" s="4" t="n"/>
      <c r="AD2" s="4" t="n"/>
    </row>
    <row r="4" ht="20" customHeight="1">
      <c r="A4" s="15" t="inlineStr">
        <is>
          <t>Project</t>
        </is>
      </c>
      <c r="B4" s="15" t="inlineStr">
        <is>
          <t>Start</t>
        </is>
      </c>
      <c r="C4" s="15" t="inlineStr">
        <is>
          <t>End date</t>
        </is>
      </c>
      <c r="D4" s="22">
        <f>TODAY()-WEEKDAY(TODAY(),3)</f>
        <v/>
      </c>
      <c r="E4" s="22">
        <f>D4+7</f>
        <v/>
      </c>
      <c r="F4" s="22">
        <f>E4+7</f>
        <v/>
      </c>
      <c r="G4" s="22">
        <f>F4+7</f>
        <v/>
      </c>
      <c r="H4" s="22">
        <f>G4+7</f>
        <v/>
      </c>
      <c r="I4" s="22">
        <f>H4+7</f>
        <v/>
      </c>
      <c r="J4" s="22">
        <f>I4+7</f>
        <v/>
      </c>
      <c r="K4" s="22">
        <f>J4+7</f>
        <v/>
      </c>
      <c r="L4" s="22">
        <f>K4+7</f>
        <v/>
      </c>
      <c r="M4" s="22">
        <f>L4+7</f>
        <v/>
      </c>
      <c r="N4" s="22">
        <f>M4+7</f>
        <v/>
      </c>
      <c r="O4" s="22">
        <f>N4+7</f>
        <v/>
      </c>
      <c r="P4" s="22">
        <f>O4+7</f>
        <v/>
      </c>
      <c r="Q4" s="22">
        <f>P4+7</f>
        <v/>
      </c>
      <c r="R4" s="22">
        <f>Q4+7</f>
        <v/>
      </c>
      <c r="S4" s="22">
        <f>R4+7</f>
        <v/>
      </c>
      <c r="T4" s="22">
        <f>S4+7</f>
        <v/>
      </c>
      <c r="U4" s="22">
        <f>T4+7</f>
        <v/>
      </c>
      <c r="V4" s="22">
        <f>U4+7</f>
        <v/>
      </c>
      <c r="W4" s="22">
        <f>V4+7</f>
        <v/>
      </c>
      <c r="X4" s="22">
        <f>W4+7</f>
        <v/>
      </c>
      <c r="Y4" s="22">
        <f>X4+7</f>
        <v/>
      </c>
      <c r="Z4" s="22">
        <f>Y4+7</f>
        <v/>
      </c>
      <c r="AA4" s="22">
        <f>Z4+7</f>
        <v/>
      </c>
      <c r="AB4" s="22">
        <f>AA4+7</f>
        <v/>
      </c>
      <c r="AC4" s="22">
        <f>AB4+7</f>
        <v/>
      </c>
    </row>
    <row r="6">
      <c r="A6" s="23">
        <f>IF(Projects!A3="","",Projects!A3)</f>
        <v/>
      </c>
      <c r="B6" s="24">
        <f>IF($A6="","",IF(Projects!E3="","",Projects!E3))</f>
        <v/>
      </c>
      <c r="C6" s="24">
        <f>IF($A6="","",IF(Projects!F3="","",Projects!F3))</f>
        <v/>
      </c>
      <c r="AD6">
        <f>IF($A6="","",Projects!C3)</f>
        <v/>
      </c>
    </row>
    <row r="7">
      <c r="A7" s="23">
        <f>IF(Projects!A4="","",Projects!A4)</f>
        <v/>
      </c>
      <c r="B7" s="24">
        <f>IF($A7="","",IF(Projects!E4="","",Projects!E4))</f>
        <v/>
      </c>
      <c r="C7" s="24">
        <f>IF($A7="","",IF(Projects!F4="","",Projects!F4))</f>
        <v/>
      </c>
      <c r="AD7">
        <f>IF($A7="","",Projects!C4)</f>
        <v/>
      </c>
    </row>
    <row r="8">
      <c r="A8" s="23">
        <f>IF(Projects!A5="","",Projects!A5)</f>
        <v/>
      </c>
      <c r="B8" s="24">
        <f>IF($A8="","",IF(Projects!E5="","",Projects!E5))</f>
        <v/>
      </c>
      <c r="C8" s="24">
        <f>IF($A8="","",IF(Projects!F5="","",Projects!F5))</f>
        <v/>
      </c>
      <c r="AD8">
        <f>IF($A8="","",Projects!C5)</f>
        <v/>
      </c>
    </row>
    <row r="9">
      <c r="A9" s="23">
        <f>IF(Projects!A6="","",Projects!A6)</f>
        <v/>
      </c>
      <c r="B9" s="24">
        <f>IF($A9="","",IF(Projects!E6="","",Projects!E6))</f>
        <v/>
      </c>
      <c r="C9" s="24">
        <f>IF($A9="","",IF(Projects!F6="","",Projects!F6))</f>
        <v/>
      </c>
      <c r="AD9">
        <f>IF($A9="","",Projects!C6)</f>
        <v/>
      </c>
    </row>
    <row r="10">
      <c r="A10" s="23">
        <f>IF(Projects!A7="","",Projects!A7)</f>
        <v/>
      </c>
      <c r="B10" s="24">
        <f>IF($A10="","",IF(Projects!E7="","",Projects!E7))</f>
        <v/>
      </c>
      <c r="C10" s="24">
        <f>IF($A10="","",IF(Projects!F7="","",Projects!F7))</f>
        <v/>
      </c>
      <c r="AD10">
        <f>IF($A10="","",Projects!C7)</f>
        <v/>
      </c>
    </row>
    <row r="11">
      <c r="A11" s="23">
        <f>IF(Projects!A8="","",Projects!A8)</f>
        <v/>
      </c>
      <c r="B11" s="24">
        <f>IF($A11="","",IF(Projects!E8="","",Projects!E8))</f>
        <v/>
      </c>
      <c r="C11" s="24">
        <f>IF($A11="","",IF(Projects!F8="","",Projects!F8))</f>
        <v/>
      </c>
      <c r="AD11">
        <f>IF($A11="","",Projects!C8)</f>
        <v/>
      </c>
    </row>
    <row r="12">
      <c r="A12" s="23">
        <f>IF(Projects!A9="","",Projects!A9)</f>
        <v/>
      </c>
      <c r="B12" s="24">
        <f>IF($A12="","",IF(Projects!E9="","",Projects!E9))</f>
        <v/>
      </c>
      <c r="C12" s="24">
        <f>IF($A12="","",IF(Projects!F9="","",Projects!F9))</f>
        <v/>
      </c>
      <c r="AD12">
        <f>IF($A12="","",Projects!C9)</f>
        <v/>
      </c>
    </row>
    <row r="13">
      <c r="A13" s="23">
        <f>IF(Projects!A10="","",Projects!A10)</f>
        <v/>
      </c>
      <c r="B13" s="24">
        <f>IF($A13="","",IF(Projects!E10="","",Projects!E10))</f>
        <v/>
      </c>
      <c r="C13" s="24">
        <f>IF($A13="","",IF(Projects!F10="","",Projects!F10))</f>
        <v/>
      </c>
      <c r="AD13">
        <f>IF($A13="","",Projects!C10)</f>
        <v/>
      </c>
    </row>
    <row r="14">
      <c r="A14" s="23">
        <f>IF(Projects!A11="","",Projects!A11)</f>
        <v/>
      </c>
      <c r="B14" s="24">
        <f>IF($A14="","",IF(Projects!E11="","",Projects!E11))</f>
        <v/>
      </c>
      <c r="C14" s="24">
        <f>IF($A14="","",IF(Projects!F11="","",Projects!F11))</f>
        <v/>
      </c>
      <c r="AD14">
        <f>IF($A14="","",Projects!C11)</f>
        <v/>
      </c>
    </row>
    <row r="15">
      <c r="A15" s="23">
        <f>IF(Projects!A12="","",Projects!A12)</f>
        <v/>
      </c>
      <c r="B15" s="24">
        <f>IF($A15="","",IF(Projects!E12="","",Projects!E12))</f>
        <v/>
      </c>
      <c r="C15" s="24">
        <f>IF($A15="","",IF(Projects!F12="","",Projects!F12))</f>
        <v/>
      </c>
      <c r="AD15">
        <f>IF($A15="","",Projects!C12)</f>
        <v/>
      </c>
    </row>
    <row r="16">
      <c r="A16" s="23">
        <f>IF(Projects!A13="","",Projects!A13)</f>
        <v/>
      </c>
      <c r="B16" s="24">
        <f>IF($A16="","",IF(Projects!E13="","",Projects!E13))</f>
        <v/>
      </c>
      <c r="C16" s="24">
        <f>IF($A16="","",IF(Projects!F13="","",Projects!F13))</f>
        <v/>
      </c>
      <c r="AD16">
        <f>IF($A16="","",Projects!C13)</f>
        <v/>
      </c>
    </row>
    <row r="17">
      <c r="A17" s="23">
        <f>IF(Projects!A14="","",Projects!A14)</f>
        <v/>
      </c>
      <c r="B17" s="24">
        <f>IF($A17="","",IF(Projects!E14="","",Projects!E14))</f>
        <v/>
      </c>
      <c r="C17" s="24">
        <f>IF($A17="","",IF(Projects!F14="","",Projects!F14))</f>
        <v/>
      </c>
      <c r="AD17">
        <f>IF($A17="","",Projects!C14)</f>
        <v/>
      </c>
    </row>
    <row r="18">
      <c r="A18" s="23">
        <f>IF(Projects!A15="","",Projects!A15)</f>
        <v/>
      </c>
      <c r="B18" s="24">
        <f>IF($A18="","",IF(Projects!E15="","",Projects!E15))</f>
        <v/>
      </c>
      <c r="C18" s="24">
        <f>IF($A18="","",IF(Projects!F15="","",Projects!F15))</f>
        <v/>
      </c>
      <c r="AD18">
        <f>IF($A18="","",Projects!C15)</f>
        <v/>
      </c>
    </row>
    <row r="19">
      <c r="A19" s="23">
        <f>IF(Projects!A16="","",Projects!A16)</f>
        <v/>
      </c>
      <c r="B19" s="24">
        <f>IF($A19="","",IF(Projects!E16="","",Projects!E16))</f>
        <v/>
      </c>
      <c r="C19" s="24">
        <f>IF($A19="","",IF(Projects!F16="","",Projects!F16))</f>
        <v/>
      </c>
      <c r="AD19">
        <f>IF($A19="","",Projects!C16)</f>
        <v/>
      </c>
    </row>
    <row r="20">
      <c r="A20" s="23">
        <f>IF(Projects!A17="","",Projects!A17)</f>
        <v/>
      </c>
      <c r="B20" s="24">
        <f>IF($A20="","",IF(Projects!E17="","",Projects!E17))</f>
        <v/>
      </c>
      <c r="C20" s="24">
        <f>IF($A20="","",IF(Projects!F17="","",Projects!F17))</f>
        <v/>
      </c>
      <c r="AD20">
        <f>IF($A20="","",Projects!C17)</f>
        <v/>
      </c>
    </row>
    <row r="21">
      <c r="A21" s="23">
        <f>IF(Projects!A18="","",Projects!A18)</f>
        <v/>
      </c>
      <c r="B21" s="24">
        <f>IF($A21="","",IF(Projects!E18="","",Projects!E18))</f>
        <v/>
      </c>
      <c r="C21" s="24">
        <f>IF($A21="","",IF(Projects!F18="","",Projects!F18))</f>
        <v/>
      </c>
      <c r="AD21">
        <f>IF($A21="","",Projects!C18)</f>
        <v/>
      </c>
    </row>
    <row r="22">
      <c r="A22" s="23">
        <f>IF(Projects!A19="","",Projects!A19)</f>
        <v/>
      </c>
      <c r="B22" s="24">
        <f>IF($A22="","",IF(Projects!E19="","",Projects!E19))</f>
        <v/>
      </c>
      <c r="C22" s="24">
        <f>IF($A22="","",IF(Projects!F19="","",Projects!F19))</f>
        <v/>
      </c>
      <c r="AD22">
        <f>IF($A22="","",Projects!C19)</f>
        <v/>
      </c>
    </row>
    <row r="23">
      <c r="A23" s="23">
        <f>IF(Projects!A20="","",Projects!A20)</f>
        <v/>
      </c>
      <c r="B23" s="24">
        <f>IF($A23="","",IF(Projects!E20="","",Projects!E20))</f>
        <v/>
      </c>
      <c r="C23" s="24">
        <f>IF($A23="","",IF(Projects!F20="","",Projects!F20))</f>
        <v/>
      </c>
      <c r="AD23">
        <f>IF($A23="","",Projects!C20)</f>
        <v/>
      </c>
    </row>
    <row r="24">
      <c r="A24" s="23">
        <f>IF(Projects!A21="","",Projects!A21)</f>
        <v/>
      </c>
      <c r="B24" s="24">
        <f>IF($A24="","",IF(Projects!E21="","",Projects!E21))</f>
        <v/>
      </c>
      <c r="C24" s="24">
        <f>IF($A24="","",IF(Projects!F21="","",Projects!F21))</f>
        <v/>
      </c>
      <c r="AD24">
        <f>IF($A24="","",Projects!C21)</f>
        <v/>
      </c>
    </row>
    <row r="25">
      <c r="A25" s="23">
        <f>IF(Projects!A22="","",Projects!A22)</f>
        <v/>
      </c>
      <c r="B25" s="24">
        <f>IF($A25="","",IF(Projects!E22="","",Projects!E22))</f>
        <v/>
      </c>
      <c r="C25" s="24">
        <f>IF($A25="","",IF(Projects!F22="","",Projects!F22))</f>
        <v/>
      </c>
      <c r="AD25">
        <f>IF($A25="","",Projects!C22)</f>
        <v/>
      </c>
    </row>
    <row r="26">
      <c r="A26" s="23">
        <f>IF(Projects!A23="","",Projects!A23)</f>
        <v/>
      </c>
      <c r="B26" s="24">
        <f>IF($A26="","",IF(Projects!E23="","",Projects!E23))</f>
        <v/>
      </c>
      <c r="C26" s="24">
        <f>IF($A26="","",IF(Projects!F23="","",Projects!F23))</f>
        <v/>
      </c>
      <c r="AD26">
        <f>IF($A26="","",Projects!C23)</f>
        <v/>
      </c>
    </row>
    <row r="27">
      <c r="A27" s="23">
        <f>IF(Projects!A24="","",Projects!A24)</f>
        <v/>
      </c>
      <c r="B27" s="24">
        <f>IF($A27="","",IF(Projects!E24="","",Projects!E24))</f>
        <v/>
      </c>
      <c r="C27" s="24">
        <f>IF($A27="","",IF(Projects!F24="","",Projects!F24))</f>
        <v/>
      </c>
      <c r="AD27">
        <f>IF($A27="","",Projects!C24)</f>
        <v/>
      </c>
    </row>
    <row r="28">
      <c r="A28" s="23">
        <f>IF(Projects!A25="","",Projects!A25)</f>
        <v/>
      </c>
      <c r="B28" s="24">
        <f>IF($A28="","",IF(Projects!E25="","",Projects!E25))</f>
        <v/>
      </c>
      <c r="C28" s="24">
        <f>IF($A28="","",IF(Projects!F25="","",Projects!F25))</f>
        <v/>
      </c>
      <c r="AD28">
        <f>IF($A28="","",Projects!C25)</f>
        <v/>
      </c>
    </row>
    <row r="29">
      <c r="A29" s="23">
        <f>IF(Projects!A26="","",Projects!A26)</f>
        <v/>
      </c>
      <c r="B29" s="24">
        <f>IF($A29="","",IF(Projects!E26="","",Projects!E26))</f>
        <v/>
      </c>
      <c r="C29" s="24">
        <f>IF($A29="","",IF(Projects!F26="","",Projects!F26))</f>
        <v/>
      </c>
      <c r="AD29">
        <f>IF($A29="","",Projects!C26)</f>
        <v/>
      </c>
    </row>
    <row r="30">
      <c r="A30" s="23">
        <f>IF(Projects!A27="","",Projects!A27)</f>
        <v/>
      </c>
      <c r="B30" s="24">
        <f>IF($A30="","",IF(Projects!E27="","",Projects!E27))</f>
        <v/>
      </c>
      <c r="C30" s="24">
        <f>IF($A30="","",IF(Projects!F27="","",Projects!F27))</f>
        <v/>
      </c>
      <c r="AD30">
        <f>IF($A30="","",Projects!C27)</f>
        <v/>
      </c>
    </row>
    <row r="31">
      <c r="A31" s="23">
        <f>IF(Projects!A28="","",Projects!A28)</f>
        <v/>
      </c>
      <c r="B31" s="24">
        <f>IF($A31="","",IF(Projects!E28="","",Projects!E28))</f>
        <v/>
      </c>
      <c r="C31" s="24">
        <f>IF($A31="","",IF(Projects!F28="","",Projects!F28))</f>
        <v/>
      </c>
      <c r="AD31">
        <f>IF($A31="","",Projects!C28)</f>
        <v/>
      </c>
    </row>
    <row r="32">
      <c r="A32" s="23">
        <f>IF(Projects!A29="","",Projects!A29)</f>
        <v/>
      </c>
      <c r="B32" s="24">
        <f>IF($A32="","",IF(Projects!E29="","",Projects!E29))</f>
        <v/>
      </c>
      <c r="C32" s="24">
        <f>IF($A32="","",IF(Projects!F29="","",Projects!F29))</f>
        <v/>
      </c>
      <c r="AD32">
        <f>IF($A32="","",Projects!C29)</f>
        <v/>
      </c>
    </row>
    <row r="33">
      <c r="A33" s="23">
        <f>IF(Projects!A30="","",Projects!A30)</f>
        <v/>
      </c>
      <c r="B33" s="24">
        <f>IF($A33="","",IF(Projects!E30="","",Projects!E30))</f>
        <v/>
      </c>
      <c r="C33" s="24">
        <f>IF($A33="","",IF(Projects!F30="","",Projects!F30))</f>
        <v/>
      </c>
      <c r="AD33">
        <f>IF($A33="","",Projects!C30)</f>
        <v/>
      </c>
    </row>
    <row r="34">
      <c r="A34" s="23">
        <f>IF(Projects!A31="","",Projects!A31)</f>
        <v/>
      </c>
      <c r="B34" s="24">
        <f>IF($A34="","",IF(Projects!E31="","",Projects!E31))</f>
        <v/>
      </c>
      <c r="C34" s="24">
        <f>IF($A34="","",IF(Projects!F31="","",Projects!F31))</f>
        <v/>
      </c>
      <c r="AD34">
        <f>IF($A34="","",Projects!C31)</f>
        <v/>
      </c>
    </row>
    <row r="35">
      <c r="A35" s="23">
        <f>IF(Projects!A32="","",Projects!A32)</f>
        <v/>
      </c>
      <c r="B35" s="24">
        <f>IF($A35="","",IF(Projects!E32="","",Projects!E32))</f>
        <v/>
      </c>
      <c r="C35" s="24">
        <f>IF($A35="","",IF(Projects!F32="","",Projects!F32))</f>
        <v/>
      </c>
      <c r="AD35">
        <f>IF($A35="","",Projects!C32)</f>
        <v/>
      </c>
    </row>
    <row r="36">
      <c r="A36" s="23">
        <f>IF(Projects!A33="","",Projects!A33)</f>
        <v/>
      </c>
      <c r="B36" s="24">
        <f>IF($A36="","",IF(Projects!E33="","",Projects!E33))</f>
        <v/>
      </c>
      <c r="C36" s="24">
        <f>IF($A36="","",IF(Projects!F33="","",Projects!F33))</f>
        <v/>
      </c>
      <c r="AD36">
        <f>IF($A36="","",Projects!C33)</f>
        <v/>
      </c>
    </row>
    <row r="37">
      <c r="A37" s="23">
        <f>IF(Projects!A34="","",Projects!A34)</f>
        <v/>
      </c>
      <c r="B37" s="24">
        <f>IF($A37="","",IF(Projects!E34="","",Projects!E34))</f>
        <v/>
      </c>
      <c r="C37" s="24">
        <f>IF($A37="","",IF(Projects!F34="","",Projects!F34))</f>
        <v/>
      </c>
      <c r="AD37">
        <f>IF($A37="","",Projects!C34)</f>
        <v/>
      </c>
    </row>
    <row r="38">
      <c r="A38" s="23">
        <f>IF(Projects!A35="","",Projects!A35)</f>
        <v/>
      </c>
      <c r="B38" s="24">
        <f>IF($A38="","",IF(Projects!E35="","",Projects!E35))</f>
        <v/>
      </c>
      <c r="C38" s="24">
        <f>IF($A38="","",IF(Projects!F35="","",Projects!F35))</f>
        <v/>
      </c>
      <c r="AD38">
        <f>IF($A38="","",Projects!C35)</f>
        <v/>
      </c>
    </row>
    <row r="39">
      <c r="A39" s="23">
        <f>IF(Projects!A36="","",Projects!A36)</f>
        <v/>
      </c>
      <c r="B39" s="24">
        <f>IF($A39="","",IF(Projects!E36="","",Projects!E36))</f>
        <v/>
      </c>
      <c r="C39" s="24">
        <f>IF($A39="","",IF(Projects!F36="","",Projects!F36))</f>
        <v/>
      </c>
      <c r="AD39">
        <f>IF($A39="","",Projects!C36)</f>
        <v/>
      </c>
    </row>
    <row r="40">
      <c r="A40" s="23">
        <f>IF(Projects!A37="","",Projects!A37)</f>
        <v/>
      </c>
      <c r="B40" s="24">
        <f>IF($A40="","",IF(Projects!E37="","",Projects!E37))</f>
        <v/>
      </c>
      <c r="C40" s="24">
        <f>IF($A40="","",IF(Projects!F37="","",Projects!F37))</f>
        <v/>
      </c>
      <c r="AD40">
        <f>IF($A40="","",Projects!C37)</f>
        <v/>
      </c>
    </row>
    <row r="41">
      <c r="A41" s="23">
        <f>IF(Projects!A38="","",Projects!A38)</f>
        <v/>
      </c>
      <c r="B41" s="24">
        <f>IF($A41="","",IF(Projects!E38="","",Projects!E38))</f>
        <v/>
      </c>
      <c r="C41" s="24">
        <f>IF($A41="","",IF(Projects!F38="","",Projects!F38))</f>
        <v/>
      </c>
      <c r="AD41">
        <f>IF($A41="","",Projects!C38)</f>
        <v/>
      </c>
    </row>
    <row r="42">
      <c r="A42" s="23">
        <f>IF(Projects!A39="","",Projects!A39)</f>
        <v/>
      </c>
      <c r="B42" s="24">
        <f>IF($A42="","",IF(Projects!E39="","",Projects!E39))</f>
        <v/>
      </c>
      <c r="C42" s="24">
        <f>IF($A42="","",IF(Projects!F39="","",Projects!F39))</f>
        <v/>
      </c>
      <c r="AD42">
        <f>IF($A42="","",Projects!C39)</f>
        <v/>
      </c>
    </row>
    <row r="43">
      <c r="A43" s="23">
        <f>IF(Projects!A40="","",Projects!A40)</f>
        <v/>
      </c>
      <c r="B43" s="24">
        <f>IF($A43="","",IF(Projects!E40="","",Projects!E40))</f>
        <v/>
      </c>
      <c r="C43" s="24">
        <f>IF($A43="","",IF(Projects!F40="","",Projects!F40))</f>
        <v/>
      </c>
      <c r="AD43">
        <f>IF($A43="","",Projects!C40)</f>
        <v/>
      </c>
    </row>
    <row r="44">
      <c r="A44" s="23">
        <f>IF(Projects!A41="","",Projects!A41)</f>
        <v/>
      </c>
      <c r="B44" s="24">
        <f>IF($A44="","",IF(Projects!E41="","",Projects!E41))</f>
        <v/>
      </c>
      <c r="C44" s="24">
        <f>IF($A44="","",IF(Projects!F41="","",Projects!F41))</f>
        <v/>
      </c>
      <c r="AD44">
        <f>IF($A44="","",Projects!C41)</f>
        <v/>
      </c>
    </row>
    <row r="45">
      <c r="A45" s="23">
        <f>IF(Projects!A42="","",Projects!A42)</f>
        <v/>
      </c>
      <c r="B45" s="24">
        <f>IF($A45="","",IF(Projects!E42="","",Projects!E42))</f>
        <v/>
      </c>
      <c r="C45" s="24">
        <f>IF($A45="","",IF(Projects!F42="","",Projects!F42))</f>
        <v/>
      </c>
      <c r="AD45">
        <f>IF($A45="","",Projects!C42)</f>
        <v/>
      </c>
    </row>
    <row r="46">
      <c r="A46" s="23">
        <f>IF(Projects!A43="","",Projects!A43)</f>
        <v/>
      </c>
      <c r="B46" s="24">
        <f>IF($A46="","",IF(Projects!E43="","",Projects!E43))</f>
        <v/>
      </c>
      <c r="C46" s="24">
        <f>IF($A46="","",IF(Projects!F43="","",Projects!F43))</f>
        <v/>
      </c>
      <c r="AD46">
        <f>IF($A46="","",Projects!C43)</f>
        <v/>
      </c>
    </row>
    <row r="47">
      <c r="A47" s="23">
        <f>IF(Projects!A44="","",Projects!A44)</f>
        <v/>
      </c>
      <c r="B47" s="24">
        <f>IF($A47="","",IF(Projects!E44="","",Projects!E44))</f>
        <v/>
      </c>
      <c r="C47" s="24">
        <f>IF($A47="","",IF(Projects!F44="","",Projects!F44))</f>
        <v/>
      </c>
      <c r="AD47">
        <f>IF($A47="","",Projects!C44)</f>
        <v/>
      </c>
    </row>
    <row r="48">
      <c r="A48" s="23">
        <f>IF(Projects!A45="","",Projects!A45)</f>
        <v/>
      </c>
      <c r="B48" s="24">
        <f>IF($A48="","",IF(Projects!E45="","",Projects!E45))</f>
        <v/>
      </c>
      <c r="C48" s="24">
        <f>IF($A48="","",IF(Projects!F45="","",Projects!F45))</f>
        <v/>
      </c>
      <c r="AD48">
        <f>IF($A48="","",Projects!C45)</f>
        <v/>
      </c>
    </row>
    <row r="49">
      <c r="A49" s="23">
        <f>IF(Projects!A46="","",Projects!A46)</f>
        <v/>
      </c>
      <c r="B49" s="24">
        <f>IF($A49="","",IF(Projects!E46="","",Projects!E46))</f>
        <v/>
      </c>
      <c r="C49" s="24">
        <f>IF($A49="","",IF(Projects!F46="","",Projects!F46))</f>
        <v/>
      </c>
      <c r="AD49">
        <f>IF($A49="","",Projects!C46)</f>
        <v/>
      </c>
    </row>
    <row r="50">
      <c r="A50" s="23">
        <f>IF(Projects!A47="","",Projects!A47)</f>
        <v/>
      </c>
      <c r="B50" s="24">
        <f>IF($A50="","",IF(Projects!E47="","",Projects!E47))</f>
        <v/>
      </c>
      <c r="C50" s="24">
        <f>IF($A50="","",IF(Projects!F47="","",Projects!F47))</f>
        <v/>
      </c>
      <c r="AD50">
        <f>IF($A50="","",Projects!C47)</f>
        <v/>
      </c>
    </row>
    <row r="51">
      <c r="A51" s="23">
        <f>IF(Projects!A48="","",Projects!A48)</f>
        <v/>
      </c>
      <c r="B51" s="24">
        <f>IF($A51="","",IF(Projects!E48="","",Projects!E48))</f>
        <v/>
      </c>
      <c r="C51" s="24">
        <f>IF($A51="","",IF(Projects!F48="","",Projects!F48))</f>
        <v/>
      </c>
      <c r="AD51">
        <f>IF($A51="","",Projects!C48)</f>
        <v/>
      </c>
    </row>
    <row r="52">
      <c r="A52" s="23">
        <f>IF(Projects!A49="","",Projects!A49)</f>
        <v/>
      </c>
      <c r="B52" s="24">
        <f>IF($A52="","",IF(Projects!E49="","",Projects!E49))</f>
        <v/>
      </c>
      <c r="C52" s="24">
        <f>IF($A52="","",IF(Projects!F49="","",Projects!F49))</f>
        <v/>
      </c>
      <c r="AD52">
        <f>IF($A52="","",Projects!C49)</f>
        <v/>
      </c>
    </row>
    <row r="53">
      <c r="A53" s="23">
        <f>IF(Projects!A50="","",Projects!A50)</f>
        <v/>
      </c>
      <c r="B53" s="24">
        <f>IF($A53="","",IF(Projects!E50="","",Projects!E50))</f>
        <v/>
      </c>
      <c r="C53" s="24">
        <f>IF($A53="","",IF(Projects!F50="","",Projects!F50))</f>
        <v/>
      </c>
      <c r="AD53">
        <f>IF($A53="","",Projects!C50)</f>
        <v/>
      </c>
    </row>
    <row r="54">
      <c r="A54" s="23">
        <f>IF(Projects!A51="","",Projects!A51)</f>
        <v/>
      </c>
      <c r="B54" s="24">
        <f>IF($A54="","",IF(Projects!E51="","",Projects!E51))</f>
        <v/>
      </c>
      <c r="C54" s="24">
        <f>IF($A54="","",IF(Projects!F51="","",Projects!F51))</f>
        <v/>
      </c>
      <c r="AD54">
        <f>IF($A54="","",Projects!C51)</f>
        <v/>
      </c>
    </row>
    <row r="55">
      <c r="A55" s="23">
        <f>IF(Projects!A52="","",Projects!A52)</f>
        <v/>
      </c>
      <c r="B55" s="24">
        <f>IF($A55="","",IF(Projects!E52="","",Projects!E52))</f>
        <v/>
      </c>
      <c r="C55" s="24">
        <f>IF($A55="","",IF(Projects!F52="","",Projects!F52))</f>
        <v/>
      </c>
      <c r="AD55">
        <f>IF($A55="","",Projects!C52)</f>
        <v/>
      </c>
    </row>
    <row r="57">
      <c r="A57" s="8" t="inlineStr">
        <is>
          <t>Blue bars = active / planned. Grey = done. Pink header = this week. 26-week window from today.</t>
        </is>
      </c>
    </row>
  </sheetData>
  <conditionalFormatting sqref="D6:AC55">
    <cfRule type="expression" priority="1" dxfId="4" stopIfTrue="1">
      <formula>AND($A6&lt;&gt;"",ISNUMBER($B6),ISNUMBER($C6),D$4&lt;=$C6,D$4+6&gt;=$B6,$AD6="Done")</formula>
    </cfRule>
    <cfRule type="expression" priority="2" dxfId="5" stopIfTrue="1">
      <formula>AND($A6&lt;&gt;"",ISNUMBER($B6),ISNUMBER($C6),D$4&lt;=$C6,D$4+6&gt;=$B6)</formula>
    </cfRule>
  </conditionalFormatting>
  <conditionalFormatting sqref="D4:AC4">
    <cfRule type="expression" priority="3" dxfId="6">
      <formula>AND(D$4&lt;=TODAY(),TODAY()&lt;=D$4+6)</formula>
    </cfRule>
  </conditionalFormatting>
  <pageMargins left="0.75" right="0.75" top="1" bottom="1" header="0.5" footer="0.5"/>
  <pageSetup orientation="landscape" fitToHeight="1" fitToWidth="1"/>
</worksheet>
</file>

<file path=xl/worksheets/sheet5.xml><?xml version="1.0" encoding="utf-8"?>
<worksheet xmlns="http://schemas.openxmlformats.org/spreadsheetml/2006/main">
  <sheetPr>
    <tabColor rgb="00AA044F"/>
    <outlinePr summaryBelow="1" summaryRight="1"/>
    <pageSetUpPr fitToPage="1"/>
  </sheetPr>
  <dimension ref="A1:E18"/>
  <sheetViews>
    <sheetView workbookViewId="0">
      <selection activeCell="A1" sqref="A1"/>
    </sheetView>
  </sheetViews>
  <sheetFormatPr baseColWidth="8" defaultRowHeight="15"/>
  <cols>
    <col width="16" customWidth="1" min="1" max="1"/>
    <col width="12" customWidth="1" min="2" max="2"/>
    <col width="10" customWidth="1" min="3" max="3"/>
    <col width="19" customWidth="1" min="4" max="4"/>
    <col width="20" customWidth="1" min="5" max="5"/>
  </cols>
  <sheetData>
    <row r="1" ht="30" customHeight="1">
      <c r="A1" s="10" t="inlineStr">
        <is>
          <t>Workload</t>
        </is>
      </c>
      <c r="B1" s="1" t="n"/>
      <c r="C1" s="1" t="n"/>
      <c r="D1" s="1" t="n"/>
      <c r="E1" s="1" t="n"/>
    </row>
    <row r="2" ht="4" customHeight="1">
      <c r="A2" s="4" t="n"/>
      <c r="B2" s="4" t="n"/>
      <c r="C2" s="4" t="n"/>
      <c r="D2" s="4" t="n"/>
      <c r="E2" s="4" t="n"/>
    </row>
    <row r="4" ht="20" customHeight="1">
      <c r="A4" s="15" t="inlineStr">
        <is>
          <t>Person</t>
        </is>
      </c>
      <c r="B4" s="15" t="inlineStr">
        <is>
          <t>Open tasks</t>
        </is>
      </c>
      <c r="C4" s="15" t="inlineStr">
        <is>
          <t>Overdue</t>
        </is>
      </c>
      <c r="D4" s="15" t="inlineStr">
        <is>
          <t>Hours outstanding</t>
        </is>
      </c>
      <c r="E4" s="15" t="inlineStr">
        <is>
          <t>Hours due this week</t>
        </is>
      </c>
    </row>
    <row r="5">
      <c r="A5" s="16">
        <f>IF(Lists!H3="","",Lists!H3)</f>
        <v/>
      </c>
      <c r="B5" s="16">
        <f>IF($A5="","",COUNTIFS(Tasks!$C$3:$C$302,$A5,Tasks!$E$3:$E$302,"&lt;&gt;Done",Tasks!$A$3:$A$302,"&lt;&gt;"))</f>
        <v/>
      </c>
      <c r="C5" s="16">
        <f>IF($A5="","",COUNTIFS(Tasks!$C$3:$C$302,$A5,Tasks!$E$3:$E$302,"&lt;&gt;Done",Tasks!$F$3:$F$302,"&lt;"&amp;TODAY()))</f>
        <v/>
      </c>
      <c r="D5" s="16">
        <f>IF($A5="","",SUMIFS(Tasks!$G$3:$G$302,Tasks!$C$3:$C$302,$A5,Tasks!$E$3:$E$302,"&lt;&gt;Done"))</f>
        <v/>
      </c>
      <c r="E5" s="16">
        <f>IF($A5="","",SUMIFS(Tasks!$G$3:$G$302,Tasks!$C$3:$C$302,$A5,Tasks!$E$3:$E$302,"&lt;&gt;Done",Tasks!$F$3:$F$302,"&gt;="&amp;TODAY(),Tasks!$F$3:$F$302,"&lt;="&amp;TODAY()+7))</f>
        <v/>
      </c>
    </row>
    <row r="6">
      <c r="A6" s="16">
        <f>IF(Lists!H4="","",Lists!H4)</f>
        <v/>
      </c>
      <c r="B6" s="16">
        <f>IF($A6="","",COUNTIFS(Tasks!$C$3:$C$302,$A6,Tasks!$E$3:$E$302,"&lt;&gt;Done",Tasks!$A$3:$A$302,"&lt;&gt;"))</f>
        <v/>
      </c>
      <c r="C6" s="16">
        <f>IF($A6="","",COUNTIFS(Tasks!$C$3:$C$302,$A6,Tasks!$E$3:$E$302,"&lt;&gt;Done",Tasks!$F$3:$F$302,"&lt;"&amp;TODAY()))</f>
        <v/>
      </c>
      <c r="D6" s="16">
        <f>IF($A6="","",SUMIFS(Tasks!$G$3:$G$302,Tasks!$C$3:$C$302,$A6,Tasks!$E$3:$E$302,"&lt;&gt;Done"))</f>
        <v/>
      </c>
      <c r="E6" s="16">
        <f>IF($A6="","",SUMIFS(Tasks!$G$3:$G$302,Tasks!$C$3:$C$302,$A6,Tasks!$E$3:$E$302,"&lt;&gt;Done",Tasks!$F$3:$F$302,"&gt;="&amp;TODAY(),Tasks!$F$3:$F$302,"&lt;="&amp;TODAY()+7))</f>
        <v/>
      </c>
    </row>
    <row r="7">
      <c r="A7" s="16">
        <f>IF(Lists!H5="","",Lists!H5)</f>
        <v/>
      </c>
      <c r="B7" s="16">
        <f>IF($A7="","",COUNTIFS(Tasks!$C$3:$C$302,$A7,Tasks!$E$3:$E$302,"&lt;&gt;Done",Tasks!$A$3:$A$302,"&lt;&gt;"))</f>
        <v/>
      </c>
      <c r="C7" s="16">
        <f>IF($A7="","",COUNTIFS(Tasks!$C$3:$C$302,$A7,Tasks!$E$3:$E$302,"&lt;&gt;Done",Tasks!$F$3:$F$302,"&lt;"&amp;TODAY()))</f>
        <v/>
      </c>
      <c r="D7" s="16">
        <f>IF($A7="","",SUMIFS(Tasks!$G$3:$G$302,Tasks!$C$3:$C$302,$A7,Tasks!$E$3:$E$302,"&lt;&gt;Done"))</f>
        <v/>
      </c>
      <c r="E7" s="16">
        <f>IF($A7="","",SUMIFS(Tasks!$G$3:$G$302,Tasks!$C$3:$C$302,$A7,Tasks!$E$3:$E$302,"&lt;&gt;Done",Tasks!$F$3:$F$302,"&gt;="&amp;TODAY(),Tasks!$F$3:$F$302,"&lt;="&amp;TODAY()+7))</f>
        <v/>
      </c>
    </row>
    <row r="8">
      <c r="A8" s="16">
        <f>IF(Lists!H6="","",Lists!H6)</f>
        <v/>
      </c>
      <c r="B8" s="16">
        <f>IF($A8="","",COUNTIFS(Tasks!$C$3:$C$302,$A8,Tasks!$E$3:$E$302,"&lt;&gt;Done",Tasks!$A$3:$A$302,"&lt;&gt;"))</f>
        <v/>
      </c>
      <c r="C8" s="16">
        <f>IF($A8="","",COUNTIFS(Tasks!$C$3:$C$302,$A8,Tasks!$E$3:$E$302,"&lt;&gt;Done",Tasks!$F$3:$F$302,"&lt;"&amp;TODAY()))</f>
        <v/>
      </c>
      <c r="D8" s="16">
        <f>IF($A8="","",SUMIFS(Tasks!$G$3:$G$302,Tasks!$C$3:$C$302,$A8,Tasks!$E$3:$E$302,"&lt;&gt;Done"))</f>
        <v/>
      </c>
      <c r="E8" s="16">
        <f>IF($A8="","",SUMIFS(Tasks!$G$3:$G$302,Tasks!$C$3:$C$302,$A8,Tasks!$E$3:$E$302,"&lt;&gt;Done",Tasks!$F$3:$F$302,"&gt;="&amp;TODAY(),Tasks!$F$3:$F$302,"&lt;="&amp;TODAY()+7))</f>
        <v/>
      </c>
    </row>
    <row r="9">
      <c r="A9" s="16">
        <f>IF(Lists!H7="","",Lists!H7)</f>
        <v/>
      </c>
      <c r="B9" s="16">
        <f>IF($A9="","",COUNTIFS(Tasks!$C$3:$C$302,$A9,Tasks!$E$3:$E$302,"&lt;&gt;Done",Tasks!$A$3:$A$302,"&lt;&gt;"))</f>
        <v/>
      </c>
      <c r="C9" s="16">
        <f>IF($A9="","",COUNTIFS(Tasks!$C$3:$C$302,$A9,Tasks!$E$3:$E$302,"&lt;&gt;Done",Tasks!$F$3:$F$302,"&lt;"&amp;TODAY()))</f>
        <v/>
      </c>
      <c r="D9" s="16">
        <f>IF($A9="","",SUMIFS(Tasks!$G$3:$G$302,Tasks!$C$3:$C$302,$A9,Tasks!$E$3:$E$302,"&lt;&gt;Done"))</f>
        <v/>
      </c>
      <c r="E9" s="16">
        <f>IF($A9="","",SUMIFS(Tasks!$G$3:$G$302,Tasks!$C$3:$C$302,$A9,Tasks!$E$3:$E$302,"&lt;&gt;Done",Tasks!$F$3:$F$302,"&gt;="&amp;TODAY(),Tasks!$F$3:$F$302,"&lt;="&amp;TODAY()+7))</f>
        <v/>
      </c>
    </row>
    <row r="10">
      <c r="A10" s="16">
        <f>IF(Lists!H8="","",Lists!H8)</f>
        <v/>
      </c>
      <c r="B10" s="16">
        <f>IF($A10="","",COUNTIFS(Tasks!$C$3:$C$302,$A10,Tasks!$E$3:$E$302,"&lt;&gt;Done",Tasks!$A$3:$A$302,"&lt;&gt;"))</f>
        <v/>
      </c>
      <c r="C10" s="16">
        <f>IF($A10="","",COUNTIFS(Tasks!$C$3:$C$302,$A10,Tasks!$E$3:$E$302,"&lt;&gt;Done",Tasks!$F$3:$F$302,"&lt;"&amp;TODAY()))</f>
        <v/>
      </c>
      <c r="D10" s="16">
        <f>IF($A10="","",SUMIFS(Tasks!$G$3:$G$302,Tasks!$C$3:$C$302,$A10,Tasks!$E$3:$E$302,"&lt;&gt;Done"))</f>
        <v/>
      </c>
      <c r="E10" s="16">
        <f>IF($A10="","",SUMIFS(Tasks!$G$3:$G$302,Tasks!$C$3:$C$302,$A10,Tasks!$E$3:$E$302,"&lt;&gt;Done",Tasks!$F$3:$F$302,"&gt;="&amp;TODAY(),Tasks!$F$3:$F$302,"&lt;="&amp;TODAY()+7))</f>
        <v/>
      </c>
    </row>
    <row r="11">
      <c r="A11" s="16">
        <f>IF(Lists!H9="","",Lists!H9)</f>
        <v/>
      </c>
      <c r="B11" s="16">
        <f>IF($A11="","",COUNTIFS(Tasks!$C$3:$C$302,$A11,Tasks!$E$3:$E$302,"&lt;&gt;Done",Tasks!$A$3:$A$302,"&lt;&gt;"))</f>
        <v/>
      </c>
      <c r="C11" s="16">
        <f>IF($A11="","",COUNTIFS(Tasks!$C$3:$C$302,$A11,Tasks!$E$3:$E$302,"&lt;&gt;Done",Tasks!$F$3:$F$302,"&lt;"&amp;TODAY()))</f>
        <v/>
      </c>
      <c r="D11" s="16">
        <f>IF($A11="","",SUMIFS(Tasks!$G$3:$G$302,Tasks!$C$3:$C$302,$A11,Tasks!$E$3:$E$302,"&lt;&gt;Done"))</f>
        <v/>
      </c>
      <c r="E11" s="16">
        <f>IF($A11="","",SUMIFS(Tasks!$G$3:$G$302,Tasks!$C$3:$C$302,$A11,Tasks!$E$3:$E$302,"&lt;&gt;Done",Tasks!$F$3:$F$302,"&gt;="&amp;TODAY(),Tasks!$F$3:$F$302,"&lt;="&amp;TODAY()+7))</f>
        <v/>
      </c>
    </row>
    <row r="12">
      <c r="A12" s="16">
        <f>IF(Lists!H10="","",Lists!H10)</f>
        <v/>
      </c>
      <c r="B12" s="16">
        <f>IF($A12="","",COUNTIFS(Tasks!$C$3:$C$302,$A12,Tasks!$E$3:$E$302,"&lt;&gt;Done",Tasks!$A$3:$A$302,"&lt;&gt;"))</f>
        <v/>
      </c>
      <c r="C12" s="16">
        <f>IF($A12="","",COUNTIFS(Tasks!$C$3:$C$302,$A12,Tasks!$E$3:$E$302,"&lt;&gt;Done",Tasks!$F$3:$F$302,"&lt;"&amp;TODAY()))</f>
        <v/>
      </c>
      <c r="D12" s="16">
        <f>IF($A12="","",SUMIFS(Tasks!$G$3:$G$302,Tasks!$C$3:$C$302,$A12,Tasks!$E$3:$E$302,"&lt;&gt;Done"))</f>
        <v/>
      </c>
      <c r="E12" s="16">
        <f>IF($A12="","",SUMIFS(Tasks!$G$3:$G$302,Tasks!$C$3:$C$302,$A12,Tasks!$E$3:$E$302,"&lt;&gt;Done",Tasks!$F$3:$F$302,"&gt;="&amp;TODAY(),Tasks!$F$3:$F$302,"&lt;="&amp;TODAY()+7))</f>
        <v/>
      </c>
    </row>
    <row r="13">
      <c r="A13" s="16">
        <f>IF(Lists!H11="","",Lists!H11)</f>
        <v/>
      </c>
      <c r="B13" s="16">
        <f>IF($A13="","",COUNTIFS(Tasks!$C$3:$C$302,$A13,Tasks!$E$3:$E$302,"&lt;&gt;Done",Tasks!$A$3:$A$302,"&lt;&gt;"))</f>
        <v/>
      </c>
      <c r="C13" s="16">
        <f>IF($A13="","",COUNTIFS(Tasks!$C$3:$C$302,$A13,Tasks!$E$3:$E$302,"&lt;&gt;Done",Tasks!$F$3:$F$302,"&lt;"&amp;TODAY()))</f>
        <v/>
      </c>
      <c r="D13" s="16">
        <f>IF($A13="","",SUMIFS(Tasks!$G$3:$G$302,Tasks!$C$3:$C$302,$A13,Tasks!$E$3:$E$302,"&lt;&gt;Done"))</f>
        <v/>
      </c>
      <c r="E13" s="16">
        <f>IF($A13="","",SUMIFS(Tasks!$G$3:$G$302,Tasks!$C$3:$C$302,$A13,Tasks!$E$3:$E$302,"&lt;&gt;Done",Tasks!$F$3:$F$302,"&gt;="&amp;TODAY(),Tasks!$F$3:$F$302,"&lt;="&amp;TODAY()+7))</f>
        <v/>
      </c>
    </row>
    <row r="14">
      <c r="A14" s="16">
        <f>IF(Lists!H12="","",Lists!H12)</f>
        <v/>
      </c>
      <c r="B14" s="16">
        <f>IF($A14="","",COUNTIFS(Tasks!$C$3:$C$302,$A14,Tasks!$E$3:$E$302,"&lt;&gt;Done",Tasks!$A$3:$A$302,"&lt;&gt;"))</f>
        <v/>
      </c>
      <c r="C14" s="16">
        <f>IF($A14="","",COUNTIFS(Tasks!$C$3:$C$302,$A14,Tasks!$E$3:$E$302,"&lt;&gt;Done",Tasks!$F$3:$F$302,"&lt;"&amp;TODAY()))</f>
        <v/>
      </c>
      <c r="D14" s="16">
        <f>IF($A14="","",SUMIFS(Tasks!$G$3:$G$302,Tasks!$C$3:$C$302,$A14,Tasks!$E$3:$E$302,"&lt;&gt;Done"))</f>
        <v/>
      </c>
      <c r="E14" s="16">
        <f>IF($A14="","",SUMIFS(Tasks!$G$3:$G$302,Tasks!$C$3:$C$302,$A14,Tasks!$E$3:$E$302,"&lt;&gt;Done",Tasks!$F$3:$F$302,"&gt;="&amp;TODAY(),Tasks!$F$3:$F$302,"&lt;="&amp;TODAY()+7))</f>
        <v/>
      </c>
    </row>
    <row r="15">
      <c r="A15" s="16">
        <f>IF(Lists!H13="","",Lists!H13)</f>
        <v/>
      </c>
      <c r="B15" s="16">
        <f>IF($A15="","",COUNTIFS(Tasks!$C$3:$C$302,$A15,Tasks!$E$3:$E$302,"&lt;&gt;Done",Tasks!$A$3:$A$302,"&lt;&gt;"))</f>
        <v/>
      </c>
      <c r="C15" s="16">
        <f>IF($A15="","",COUNTIFS(Tasks!$C$3:$C$302,$A15,Tasks!$E$3:$E$302,"&lt;&gt;Done",Tasks!$F$3:$F$302,"&lt;"&amp;TODAY()))</f>
        <v/>
      </c>
      <c r="D15" s="16">
        <f>IF($A15="","",SUMIFS(Tasks!$G$3:$G$302,Tasks!$C$3:$C$302,$A15,Tasks!$E$3:$E$302,"&lt;&gt;Done"))</f>
        <v/>
      </c>
      <c r="E15" s="16">
        <f>IF($A15="","",SUMIFS(Tasks!$G$3:$G$302,Tasks!$C$3:$C$302,$A15,Tasks!$E$3:$E$302,"&lt;&gt;Done",Tasks!$F$3:$F$302,"&gt;="&amp;TODAY(),Tasks!$F$3:$F$302,"&lt;="&amp;TODAY()+7))</f>
        <v/>
      </c>
    </row>
    <row r="16">
      <c r="A16" s="16">
        <f>IF(Lists!H14="","",Lists!H14)</f>
        <v/>
      </c>
      <c r="B16" s="16">
        <f>IF($A16="","",COUNTIFS(Tasks!$C$3:$C$302,$A16,Tasks!$E$3:$E$302,"&lt;&gt;Done",Tasks!$A$3:$A$302,"&lt;&gt;"))</f>
        <v/>
      </c>
      <c r="C16" s="16">
        <f>IF($A16="","",COUNTIFS(Tasks!$C$3:$C$302,$A16,Tasks!$E$3:$E$302,"&lt;&gt;Done",Tasks!$F$3:$F$302,"&lt;"&amp;TODAY()))</f>
        <v/>
      </c>
      <c r="D16" s="16">
        <f>IF($A16="","",SUMIFS(Tasks!$G$3:$G$302,Tasks!$C$3:$C$302,$A16,Tasks!$E$3:$E$302,"&lt;&gt;Done"))</f>
        <v/>
      </c>
      <c r="E16" s="16">
        <f>IF($A16="","",SUMIFS(Tasks!$G$3:$G$302,Tasks!$C$3:$C$302,$A16,Tasks!$E$3:$E$302,"&lt;&gt;Done",Tasks!$F$3:$F$302,"&gt;="&amp;TODAY(),Tasks!$F$3:$F$302,"&lt;="&amp;TODAY()+7))</f>
        <v/>
      </c>
    </row>
    <row r="18">
      <c r="A18" s="25" t="inlineStr">
        <is>
          <t>Unassigned</t>
        </is>
      </c>
      <c r="B18" s="25">
        <f>COUNTIFS(Tasks!$C$3:$C$302,"",Tasks!$E$3:$E$302,"&lt;&gt;Done",Tasks!$A$3:$A$302,"&lt;&gt;")</f>
        <v/>
      </c>
      <c r="D18" s="25">
        <f>SUMIFS(Tasks!$G$3:$G$302,Tasks!$C$3:$C$302,"",Tasks!$E$3:$E$302,"&lt;&gt;Done",Tasks!$A$3:$A$302,"&lt;&gt;")</f>
        <v/>
      </c>
    </row>
  </sheetData>
  <conditionalFormatting sqref="D5:D16">
    <cfRule type="dataBar" priority="1">
      <dataBar showValue="1">
        <cfvo type="num" val="0"/>
        <cfvo type="max"/>
        <color rgb="00AA044F"/>
      </dataBar>
    </cfRule>
  </conditionalFormatting>
  <conditionalFormatting sqref="C5:C16">
    <cfRule type="expression" priority="2" dxfId="2">
      <formula>AND($A5&lt;&gt;"",$C5&gt;0)</formula>
    </cfRule>
  </conditionalFormatting>
  <pageMargins left="0.75" right="0.75" top="1" bottom="1" header="0.5" footer="0.5"/>
  <pageSetup fitToHeight="0" fitToWidth="1"/>
</worksheet>
</file>

<file path=xl/worksheets/sheet6.xml><?xml version="1.0" encoding="utf-8"?>
<worksheet xmlns="http://schemas.openxmlformats.org/spreadsheetml/2006/main">
  <sheetPr>
    <tabColor rgb="000F172A"/>
    <outlinePr summaryBelow="1" summaryRight="1"/>
    <pageSetUpPr fitToPage="1"/>
  </sheetPr>
  <dimension ref="A1:H10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0" customWidth="1" min="1" max="1"/>
    <col width="22" customWidth="1" min="2" max="2"/>
    <col width="10" customWidth="1" min="3" max="3"/>
    <col width="10" customWidth="1" min="4" max="4"/>
    <col width="12" customWidth="1" min="5" max="5"/>
    <col width="12" customWidth="1" min="6" max="6"/>
    <col width="9" customWidth="1" min="7" max="7"/>
    <col width="36" customWidth="1" min="8" max="8"/>
  </cols>
  <sheetData>
    <row r="1" ht="22" customHeight="1">
      <c r="A1" s="26" t="inlineStr">
        <is>
          <t>Projects</t>
        </is>
      </c>
      <c r="B1" s="8" t="inlineStr">
        <is>
          <t>Type in the first empty row under the table. Done % fills itself in as tasks get ticked off.</t>
        </is>
      </c>
    </row>
    <row r="2" ht="20" customHeight="1">
      <c r="A2" s="15" t="inlineStr">
        <is>
          <t>Project</t>
        </is>
      </c>
      <c r="B2" s="15" t="inlineStr">
        <is>
          <t>Client</t>
        </is>
      </c>
      <c r="C2" s="15" t="inlineStr">
        <is>
          <t>Status</t>
        </is>
      </c>
      <c r="D2" s="15" t="inlineStr">
        <is>
          <t>Owner</t>
        </is>
      </c>
      <c r="E2" s="15" t="inlineStr">
        <is>
          <t>Start</t>
        </is>
      </c>
      <c r="F2" s="15" t="inlineStr">
        <is>
          <t>End date</t>
        </is>
      </c>
      <c r="G2" s="15" t="inlineStr">
        <is>
          <t>Done %</t>
        </is>
      </c>
      <c r="H2" s="15" t="inlineStr">
        <is>
          <t>Notes</t>
        </is>
      </c>
    </row>
    <row r="3">
      <c r="A3" s="16" t="inlineStr">
        <is>
          <t>Fern &amp; Forage kitchen refit</t>
        </is>
      </c>
      <c r="B3" s="16" t="inlineStr">
        <is>
          <t>Fern &amp; Forage Café</t>
        </is>
      </c>
      <c r="C3" s="16" t="inlineStr">
        <is>
          <t>Active</t>
        </is>
      </c>
      <c r="D3" s="16" t="inlineStr">
        <is>
          <t>Alex</t>
        </is>
      </c>
      <c r="E3" s="20" t="n">
        <v>46174</v>
      </c>
      <c r="F3" s="20" t="n">
        <v>46206</v>
      </c>
      <c r="G3" s="21">
        <f>IF($A3="","",IF(COUNTIFS(Tasks!$B$3:$B$302,$A3)=0,"",COUNTIFS(Tasks!$B$3:$B$302,$A3,Tasks!$E$3:$E$302,"Done")/COUNTIFS(Tasks!$B$3:$B$302,$A3)))</f>
        <v/>
      </c>
      <c r="H3" s="16" t="inlineStr">
        <is>
          <t>First fix booked, tiling to schedule</t>
        </is>
      </c>
    </row>
    <row r="4">
      <c r="A4" s="16" t="inlineStr">
        <is>
          <t>Oakdene Dental boiler upgrade</t>
        </is>
      </c>
      <c r="B4" s="16" t="inlineStr">
        <is>
          <t>Oakdene Dental</t>
        </is>
      </c>
      <c r="C4" s="16" t="inlineStr">
        <is>
          <t>Planned</t>
        </is>
      </c>
      <c r="D4" s="16" t="inlineStr">
        <is>
          <t>Sam</t>
        </is>
      </c>
      <c r="E4" s="20" t="n">
        <v>46195</v>
      </c>
      <c r="F4" s="20" t="n">
        <v>46213</v>
      </c>
      <c r="G4" s="21">
        <f>IF($A4="","",IF(COUNTIFS(Tasks!$B$3:$B$302,$A4)=0,"",COUNTIFS(Tasks!$B$3:$B$302,$A4,Tasks!$E$3:$E$302,"Done")/COUNTIFS(Tasks!$B$3:$B$302,$A4)))</f>
        <v/>
      </c>
      <c r="H4" s="16" t="inlineStr">
        <is>
          <t>Survey to confirm before ordering</t>
        </is>
      </c>
    </row>
    <row r="5">
      <c r="A5" s="16" t="inlineStr">
        <is>
          <t>St Giles hall heating service</t>
        </is>
      </c>
      <c r="B5" s="16" t="inlineStr">
        <is>
          <t>St Giles Church Hall</t>
        </is>
      </c>
      <c r="C5" s="16" t="inlineStr">
        <is>
          <t>Active</t>
        </is>
      </c>
      <c r="D5" s="16" t="inlineStr">
        <is>
          <t>Sam</t>
        </is>
      </c>
      <c r="E5" s="20" t="n">
        <v>46168</v>
      </c>
      <c r="F5" s="20" t="n">
        <v>46185</v>
      </c>
      <c r="G5" s="21">
        <f>IF($A5="","",IF(COUNTIFS(Tasks!$B$3:$B$302,$A5)=0,"",COUNTIFS(Tasks!$B$3:$B$302,$A5,Tasks!$E$3:$E$302,"Done")/COUNTIFS(Tasks!$B$3:$B$302,$A5)))</f>
        <v/>
      </c>
      <c r="H5" s="16" t="n"/>
    </row>
    <row r="6">
      <c r="A6" s="16" t="inlineStr">
        <is>
          <t>Hartwell Lettings annual checks</t>
        </is>
      </c>
      <c r="B6" s="16" t="inlineStr">
        <is>
          <t>Hartwell Lettings</t>
        </is>
      </c>
      <c r="C6" s="16" t="inlineStr">
        <is>
          <t>Done</t>
        </is>
      </c>
      <c r="D6" s="16" t="inlineStr">
        <is>
          <t>Alex</t>
        </is>
      </c>
      <c r="E6" s="20" t="n">
        <v>46147</v>
      </c>
      <c r="F6" s="20" t="n">
        <v>46171</v>
      </c>
      <c r="G6" s="21">
        <f>IF($A6="","",IF(COUNTIFS(Tasks!$B$3:$B$302,$A6)=0,"",COUNTIFS(Tasks!$B$3:$B$302,$A6,Tasks!$E$3:$E$302,"Done")/COUNTIFS(Tasks!$B$3:$B$302,$A6)))</f>
        <v/>
      </c>
      <c r="H6" s="16" t="inlineStr">
        <is>
          <t>Paperwork sent</t>
        </is>
      </c>
    </row>
    <row r="7">
      <c r="A7" s="16" t="n"/>
      <c r="B7" s="16" t="n"/>
      <c r="C7" s="16" t="n"/>
      <c r="D7" s="16" t="n"/>
      <c r="E7" s="20" t="n"/>
      <c r="F7" s="20" t="n"/>
      <c r="G7" s="21">
        <f>IF($A7="","",IF(COUNTIFS(Tasks!$B$3:$B$302,$A7)=0,"",COUNTIFS(Tasks!$B$3:$B$302,$A7,Tasks!$E$3:$E$302,"Done")/COUNTIFS(Tasks!$B$3:$B$302,$A7)))</f>
        <v/>
      </c>
      <c r="H7" s="16" t="n"/>
    </row>
    <row r="8">
      <c r="A8" s="16" t="n"/>
      <c r="B8" s="16" t="n"/>
      <c r="C8" s="16" t="n"/>
      <c r="D8" s="16" t="n"/>
      <c r="E8" s="20" t="n"/>
      <c r="F8" s="20" t="n"/>
      <c r="G8" s="21">
        <f>IF($A8="","",IF(COUNTIFS(Tasks!$B$3:$B$302,$A8)=0,"",COUNTIFS(Tasks!$B$3:$B$302,$A8,Tasks!$E$3:$E$302,"Done")/COUNTIFS(Tasks!$B$3:$B$302,$A8)))</f>
        <v/>
      </c>
      <c r="H8" s="16" t="n"/>
    </row>
    <row r="9">
      <c r="A9" s="16" t="n"/>
      <c r="B9" s="16" t="n"/>
      <c r="C9" s="16" t="n"/>
      <c r="D9" s="16" t="n"/>
      <c r="E9" s="20" t="n"/>
      <c r="F9" s="20" t="n"/>
      <c r="G9" s="21">
        <f>IF($A9="","",IF(COUNTIFS(Tasks!$B$3:$B$302,$A9)=0,"",COUNTIFS(Tasks!$B$3:$B$302,$A9,Tasks!$E$3:$E$302,"Done")/COUNTIFS(Tasks!$B$3:$B$302,$A9)))</f>
        <v/>
      </c>
      <c r="H9" s="16" t="n"/>
    </row>
    <row r="10">
      <c r="A10" s="16" t="n"/>
      <c r="B10" s="16" t="n"/>
      <c r="C10" s="16" t="n"/>
      <c r="D10" s="16" t="n"/>
      <c r="E10" s="20" t="n"/>
      <c r="F10" s="20" t="n"/>
      <c r="G10" s="21">
        <f>IF($A10="","",IF(COUNTIFS(Tasks!$B$3:$B$302,$A10)=0,"",COUNTIFS(Tasks!$B$3:$B$302,$A10,Tasks!$E$3:$E$302,"Done")/COUNTIFS(Tasks!$B$3:$B$302,$A10)))</f>
        <v/>
      </c>
      <c r="H10" s="16" t="n"/>
    </row>
    <row r="11">
      <c r="A11" s="16" t="n"/>
      <c r="B11" s="16" t="n"/>
      <c r="C11" s="16" t="n"/>
      <c r="D11" s="16" t="n"/>
      <c r="E11" s="20" t="n"/>
      <c r="F11" s="20" t="n"/>
      <c r="G11" s="21">
        <f>IF($A11="","",IF(COUNTIFS(Tasks!$B$3:$B$302,$A11)=0,"",COUNTIFS(Tasks!$B$3:$B$302,$A11,Tasks!$E$3:$E$302,"Done")/COUNTIFS(Tasks!$B$3:$B$302,$A11)))</f>
        <v/>
      </c>
      <c r="H11" s="16" t="n"/>
    </row>
    <row r="12">
      <c r="A12" s="16" t="n"/>
      <c r="B12" s="16" t="n"/>
      <c r="C12" s="16" t="n"/>
      <c r="D12" s="16" t="n"/>
      <c r="E12" s="20" t="n"/>
      <c r="F12" s="20" t="n"/>
      <c r="G12" s="21">
        <f>IF($A12="","",IF(COUNTIFS(Tasks!$B$3:$B$302,$A12)=0,"",COUNTIFS(Tasks!$B$3:$B$302,$A12,Tasks!$E$3:$E$302,"Done")/COUNTIFS(Tasks!$B$3:$B$302,$A12)))</f>
        <v/>
      </c>
      <c r="H12" s="16" t="n"/>
    </row>
    <row r="13">
      <c r="A13" s="16" t="n"/>
      <c r="B13" s="16" t="n"/>
      <c r="C13" s="16" t="n"/>
      <c r="D13" s="16" t="n"/>
      <c r="E13" s="20" t="n"/>
      <c r="F13" s="20" t="n"/>
      <c r="G13" s="21">
        <f>IF($A13="","",IF(COUNTIFS(Tasks!$B$3:$B$302,$A13)=0,"",COUNTIFS(Tasks!$B$3:$B$302,$A13,Tasks!$E$3:$E$302,"Done")/COUNTIFS(Tasks!$B$3:$B$302,$A13)))</f>
        <v/>
      </c>
      <c r="H13" s="16" t="n"/>
    </row>
    <row r="14">
      <c r="A14" s="16" t="n"/>
      <c r="B14" s="16" t="n"/>
      <c r="C14" s="16" t="n"/>
      <c r="D14" s="16" t="n"/>
      <c r="E14" s="20" t="n"/>
      <c r="F14" s="20" t="n"/>
      <c r="G14" s="21">
        <f>IF($A14="","",IF(COUNTIFS(Tasks!$B$3:$B$302,$A14)=0,"",COUNTIFS(Tasks!$B$3:$B$302,$A14,Tasks!$E$3:$E$302,"Done")/COUNTIFS(Tasks!$B$3:$B$302,$A14)))</f>
        <v/>
      </c>
      <c r="H14" s="16" t="n"/>
    </row>
    <row r="15">
      <c r="A15" s="16" t="n"/>
      <c r="B15" s="16" t="n"/>
      <c r="C15" s="16" t="n"/>
      <c r="D15" s="16" t="n"/>
      <c r="E15" s="20" t="n"/>
      <c r="F15" s="20" t="n"/>
      <c r="G15" s="21">
        <f>IF($A15="","",IF(COUNTIFS(Tasks!$B$3:$B$302,$A15)=0,"",COUNTIFS(Tasks!$B$3:$B$302,$A15,Tasks!$E$3:$E$302,"Done")/COUNTIFS(Tasks!$B$3:$B$302,$A15)))</f>
        <v/>
      </c>
      <c r="H15" s="16" t="n"/>
    </row>
    <row r="16">
      <c r="A16" s="16" t="n"/>
      <c r="B16" s="16" t="n"/>
      <c r="C16" s="16" t="n"/>
      <c r="D16" s="16" t="n"/>
      <c r="E16" s="20" t="n"/>
      <c r="F16" s="20" t="n"/>
      <c r="G16" s="21">
        <f>IF($A16="","",IF(COUNTIFS(Tasks!$B$3:$B$302,$A16)=0,"",COUNTIFS(Tasks!$B$3:$B$302,$A16,Tasks!$E$3:$E$302,"Done")/COUNTIFS(Tasks!$B$3:$B$302,$A16)))</f>
        <v/>
      </c>
      <c r="H16" s="16" t="n"/>
    </row>
    <row r="17">
      <c r="A17" s="16" t="n"/>
      <c r="B17" s="16" t="n"/>
      <c r="C17" s="16" t="n"/>
      <c r="D17" s="16" t="n"/>
      <c r="E17" s="20" t="n"/>
      <c r="F17" s="20" t="n"/>
      <c r="G17" s="21">
        <f>IF($A17="","",IF(COUNTIFS(Tasks!$B$3:$B$302,$A17)=0,"",COUNTIFS(Tasks!$B$3:$B$302,$A17,Tasks!$E$3:$E$302,"Done")/COUNTIFS(Tasks!$B$3:$B$302,$A17)))</f>
        <v/>
      </c>
      <c r="H17" s="16" t="n"/>
    </row>
    <row r="18">
      <c r="A18" s="16" t="n"/>
      <c r="B18" s="16" t="n"/>
      <c r="C18" s="16" t="n"/>
      <c r="D18" s="16" t="n"/>
      <c r="E18" s="20" t="n"/>
      <c r="F18" s="20" t="n"/>
      <c r="G18" s="21">
        <f>IF($A18="","",IF(COUNTIFS(Tasks!$B$3:$B$302,$A18)=0,"",COUNTIFS(Tasks!$B$3:$B$302,$A18,Tasks!$E$3:$E$302,"Done")/COUNTIFS(Tasks!$B$3:$B$302,$A18)))</f>
        <v/>
      </c>
      <c r="H18" s="16" t="n"/>
    </row>
    <row r="19">
      <c r="A19" s="16" t="n"/>
      <c r="B19" s="16" t="n"/>
      <c r="C19" s="16" t="n"/>
      <c r="D19" s="16" t="n"/>
      <c r="E19" s="20" t="n"/>
      <c r="F19" s="20" t="n"/>
      <c r="G19" s="21">
        <f>IF($A19="","",IF(COUNTIFS(Tasks!$B$3:$B$302,$A19)=0,"",COUNTIFS(Tasks!$B$3:$B$302,$A19,Tasks!$E$3:$E$302,"Done")/COUNTIFS(Tasks!$B$3:$B$302,$A19)))</f>
        <v/>
      </c>
      <c r="H19" s="16" t="n"/>
    </row>
    <row r="20">
      <c r="A20" s="16" t="n"/>
      <c r="B20" s="16" t="n"/>
      <c r="C20" s="16" t="n"/>
      <c r="D20" s="16" t="n"/>
      <c r="E20" s="20" t="n"/>
      <c r="F20" s="20" t="n"/>
      <c r="G20" s="21">
        <f>IF($A20="","",IF(COUNTIFS(Tasks!$B$3:$B$302,$A20)=0,"",COUNTIFS(Tasks!$B$3:$B$302,$A20,Tasks!$E$3:$E$302,"Done")/COUNTIFS(Tasks!$B$3:$B$302,$A20)))</f>
        <v/>
      </c>
      <c r="H20" s="16" t="n"/>
    </row>
    <row r="21">
      <c r="A21" s="16" t="n"/>
      <c r="B21" s="16" t="n"/>
      <c r="C21" s="16" t="n"/>
      <c r="D21" s="16" t="n"/>
      <c r="E21" s="20" t="n"/>
      <c r="F21" s="20" t="n"/>
      <c r="G21" s="21">
        <f>IF($A21="","",IF(COUNTIFS(Tasks!$B$3:$B$302,$A21)=0,"",COUNTIFS(Tasks!$B$3:$B$302,$A21,Tasks!$E$3:$E$302,"Done")/COUNTIFS(Tasks!$B$3:$B$302,$A21)))</f>
        <v/>
      </c>
      <c r="H21" s="16" t="n"/>
    </row>
    <row r="22">
      <c r="A22" s="16" t="n"/>
      <c r="B22" s="16" t="n"/>
      <c r="C22" s="16" t="n"/>
      <c r="D22" s="16" t="n"/>
      <c r="E22" s="20" t="n"/>
      <c r="F22" s="20" t="n"/>
      <c r="G22" s="21">
        <f>IF($A22="","",IF(COUNTIFS(Tasks!$B$3:$B$302,$A22)=0,"",COUNTIFS(Tasks!$B$3:$B$302,$A22,Tasks!$E$3:$E$302,"Done")/COUNTIFS(Tasks!$B$3:$B$302,$A22)))</f>
        <v/>
      </c>
      <c r="H22" s="16" t="n"/>
    </row>
    <row r="23">
      <c r="A23" s="16" t="n"/>
      <c r="B23" s="16" t="n"/>
      <c r="C23" s="16" t="n"/>
      <c r="D23" s="16" t="n"/>
      <c r="E23" s="20" t="n"/>
      <c r="F23" s="20" t="n"/>
      <c r="G23" s="21">
        <f>IF($A23="","",IF(COUNTIFS(Tasks!$B$3:$B$302,$A23)=0,"",COUNTIFS(Tasks!$B$3:$B$302,$A23,Tasks!$E$3:$E$302,"Done")/COUNTIFS(Tasks!$B$3:$B$302,$A23)))</f>
        <v/>
      </c>
      <c r="H23" s="16" t="n"/>
    </row>
    <row r="24">
      <c r="A24" s="16" t="n"/>
      <c r="B24" s="16" t="n"/>
      <c r="C24" s="16" t="n"/>
      <c r="D24" s="16" t="n"/>
      <c r="E24" s="20" t="n"/>
      <c r="F24" s="20" t="n"/>
      <c r="G24" s="21">
        <f>IF($A24="","",IF(COUNTIFS(Tasks!$B$3:$B$302,$A24)=0,"",COUNTIFS(Tasks!$B$3:$B$302,$A24,Tasks!$E$3:$E$302,"Done")/COUNTIFS(Tasks!$B$3:$B$302,$A24)))</f>
        <v/>
      </c>
      <c r="H24" s="16" t="n"/>
    </row>
    <row r="25">
      <c r="A25" s="16" t="n"/>
      <c r="B25" s="16" t="n"/>
      <c r="C25" s="16" t="n"/>
      <c r="D25" s="16" t="n"/>
      <c r="E25" s="20" t="n"/>
      <c r="F25" s="20" t="n"/>
      <c r="G25" s="21">
        <f>IF($A25="","",IF(COUNTIFS(Tasks!$B$3:$B$302,$A25)=0,"",COUNTIFS(Tasks!$B$3:$B$302,$A25,Tasks!$E$3:$E$302,"Done")/COUNTIFS(Tasks!$B$3:$B$302,$A25)))</f>
        <v/>
      </c>
      <c r="H25" s="16" t="n"/>
    </row>
    <row r="26">
      <c r="A26" s="16" t="n"/>
      <c r="B26" s="16" t="n"/>
      <c r="C26" s="16" t="n"/>
      <c r="D26" s="16" t="n"/>
      <c r="E26" s="20" t="n"/>
      <c r="F26" s="20" t="n"/>
      <c r="G26" s="21">
        <f>IF($A26="","",IF(COUNTIFS(Tasks!$B$3:$B$302,$A26)=0,"",COUNTIFS(Tasks!$B$3:$B$302,$A26,Tasks!$E$3:$E$302,"Done")/COUNTIFS(Tasks!$B$3:$B$302,$A26)))</f>
        <v/>
      </c>
      <c r="H26" s="16" t="n"/>
    </row>
    <row r="27">
      <c r="A27" s="16" t="n"/>
      <c r="B27" s="16" t="n"/>
      <c r="C27" s="16" t="n"/>
      <c r="D27" s="16" t="n"/>
      <c r="E27" s="20" t="n"/>
      <c r="F27" s="20" t="n"/>
      <c r="G27" s="21">
        <f>IF($A27="","",IF(COUNTIFS(Tasks!$B$3:$B$302,$A27)=0,"",COUNTIFS(Tasks!$B$3:$B$302,$A27,Tasks!$E$3:$E$302,"Done")/COUNTIFS(Tasks!$B$3:$B$302,$A27)))</f>
        <v/>
      </c>
      <c r="H27" s="16" t="n"/>
    </row>
    <row r="28">
      <c r="A28" s="16" t="n"/>
      <c r="B28" s="16" t="n"/>
      <c r="C28" s="16" t="n"/>
      <c r="D28" s="16" t="n"/>
      <c r="E28" s="20" t="n"/>
      <c r="F28" s="20" t="n"/>
      <c r="G28" s="21">
        <f>IF($A28="","",IF(COUNTIFS(Tasks!$B$3:$B$302,$A28)=0,"",COUNTIFS(Tasks!$B$3:$B$302,$A28,Tasks!$E$3:$E$302,"Done")/COUNTIFS(Tasks!$B$3:$B$302,$A28)))</f>
        <v/>
      </c>
      <c r="H28" s="16" t="n"/>
    </row>
    <row r="29">
      <c r="A29" s="16" t="n"/>
      <c r="B29" s="16" t="n"/>
      <c r="C29" s="16" t="n"/>
      <c r="D29" s="16" t="n"/>
      <c r="E29" s="20" t="n"/>
      <c r="F29" s="20" t="n"/>
      <c r="G29" s="21">
        <f>IF($A29="","",IF(COUNTIFS(Tasks!$B$3:$B$302,$A29)=0,"",COUNTIFS(Tasks!$B$3:$B$302,$A29,Tasks!$E$3:$E$302,"Done")/COUNTIFS(Tasks!$B$3:$B$302,$A29)))</f>
        <v/>
      </c>
      <c r="H29" s="16" t="n"/>
    </row>
    <row r="30">
      <c r="A30" s="16" t="n"/>
      <c r="B30" s="16" t="n"/>
      <c r="C30" s="16" t="n"/>
      <c r="D30" s="16" t="n"/>
      <c r="E30" s="20" t="n"/>
      <c r="F30" s="20" t="n"/>
      <c r="G30" s="21">
        <f>IF($A30="","",IF(COUNTIFS(Tasks!$B$3:$B$302,$A30)=0,"",COUNTIFS(Tasks!$B$3:$B$302,$A30,Tasks!$E$3:$E$302,"Done")/COUNTIFS(Tasks!$B$3:$B$302,$A30)))</f>
        <v/>
      </c>
      <c r="H30" s="16" t="n"/>
    </row>
    <row r="31">
      <c r="A31" s="16" t="n"/>
      <c r="B31" s="16" t="n"/>
      <c r="C31" s="16" t="n"/>
      <c r="D31" s="16" t="n"/>
      <c r="E31" s="20" t="n"/>
      <c r="F31" s="20" t="n"/>
      <c r="G31" s="21">
        <f>IF($A31="","",IF(COUNTIFS(Tasks!$B$3:$B$302,$A31)=0,"",COUNTIFS(Tasks!$B$3:$B$302,$A31,Tasks!$E$3:$E$302,"Done")/COUNTIFS(Tasks!$B$3:$B$302,$A31)))</f>
        <v/>
      </c>
      <c r="H31" s="16" t="n"/>
    </row>
    <row r="32">
      <c r="A32" s="16" t="n"/>
      <c r="B32" s="16" t="n"/>
      <c r="C32" s="16" t="n"/>
      <c r="D32" s="16" t="n"/>
      <c r="E32" s="20" t="n"/>
      <c r="F32" s="20" t="n"/>
      <c r="G32" s="21">
        <f>IF($A32="","",IF(COUNTIFS(Tasks!$B$3:$B$302,$A32)=0,"",COUNTIFS(Tasks!$B$3:$B$302,$A32,Tasks!$E$3:$E$302,"Done")/COUNTIFS(Tasks!$B$3:$B$302,$A32)))</f>
        <v/>
      </c>
      <c r="H32" s="16" t="n"/>
    </row>
    <row r="33">
      <c r="A33" s="16" t="n"/>
      <c r="B33" s="16" t="n"/>
      <c r="C33" s="16" t="n"/>
      <c r="D33" s="16" t="n"/>
      <c r="E33" s="20" t="n"/>
      <c r="F33" s="20" t="n"/>
      <c r="G33" s="21">
        <f>IF($A33="","",IF(COUNTIFS(Tasks!$B$3:$B$302,$A33)=0,"",COUNTIFS(Tasks!$B$3:$B$302,$A33,Tasks!$E$3:$E$302,"Done")/COUNTIFS(Tasks!$B$3:$B$302,$A33)))</f>
        <v/>
      </c>
      <c r="H33" s="16" t="n"/>
    </row>
    <row r="34">
      <c r="A34" s="16" t="n"/>
      <c r="B34" s="16" t="n"/>
      <c r="C34" s="16" t="n"/>
      <c r="D34" s="16" t="n"/>
      <c r="E34" s="20" t="n"/>
      <c r="F34" s="20" t="n"/>
      <c r="G34" s="21">
        <f>IF($A34="","",IF(COUNTIFS(Tasks!$B$3:$B$302,$A34)=0,"",COUNTIFS(Tasks!$B$3:$B$302,$A34,Tasks!$E$3:$E$302,"Done")/COUNTIFS(Tasks!$B$3:$B$302,$A34)))</f>
        <v/>
      </c>
      <c r="H34" s="16" t="n"/>
    </row>
    <row r="35">
      <c r="A35" s="16" t="n"/>
      <c r="B35" s="16" t="n"/>
      <c r="C35" s="16" t="n"/>
      <c r="D35" s="16" t="n"/>
      <c r="E35" s="20" t="n"/>
      <c r="F35" s="20" t="n"/>
      <c r="G35" s="21">
        <f>IF($A35="","",IF(COUNTIFS(Tasks!$B$3:$B$302,$A35)=0,"",COUNTIFS(Tasks!$B$3:$B$302,$A35,Tasks!$E$3:$E$302,"Done")/COUNTIFS(Tasks!$B$3:$B$302,$A35)))</f>
        <v/>
      </c>
      <c r="H35" s="16" t="n"/>
    </row>
    <row r="36">
      <c r="A36" s="16" t="n"/>
      <c r="B36" s="16" t="n"/>
      <c r="C36" s="16" t="n"/>
      <c r="D36" s="16" t="n"/>
      <c r="E36" s="20" t="n"/>
      <c r="F36" s="20" t="n"/>
      <c r="G36" s="21">
        <f>IF($A36="","",IF(COUNTIFS(Tasks!$B$3:$B$302,$A36)=0,"",COUNTIFS(Tasks!$B$3:$B$302,$A36,Tasks!$E$3:$E$302,"Done")/COUNTIFS(Tasks!$B$3:$B$302,$A36)))</f>
        <v/>
      </c>
      <c r="H36" s="16" t="n"/>
    </row>
    <row r="37">
      <c r="A37" s="16" t="n"/>
      <c r="B37" s="16" t="n"/>
      <c r="C37" s="16" t="n"/>
      <c r="D37" s="16" t="n"/>
      <c r="E37" s="20" t="n"/>
      <c r="F37" s="20" t="n"/>
      <c r="G37" s="21">
        <f>IF($A37="","",IF(COUNTIFS(Tasks!$B$3:$B$302,$A37)=0,"",COUNTIFS(Tasks!$B$3:$B$302,$A37,Tasks!$E$3:$E$302,"Done")/COUNTIFS(Tasks!$B$3:$B$302,$A37)))</f>
        <v/>
      </c>
      <c r="H37" s="16" t="n"/>
    </row>
    <row r="38">
      <c r="A38" s="16" t="n"/>
      <c r="B38" s="16" t="n"/>
      <c r="C38" s="16" t="n"/>
      <c r="D38" s="16" t="n"/>
      <c r="E38" s="20" t="n"/>
      <c r="F38" s="20" t="n"/>
      <c r="G38" s="21">
        <f>IF($A38="","",IF(COUNTIFS(Tasks!$B$3:$B$302,$A38)=0,"",COUNTIFS(Tasks!$B$3:$B$302,$A38,Tasks!$E$3:$E$302,"Done")/COUNTIFS(Tasks!$B$3:$B$302,$A38)))</f>
        <v/>
      </c>
      <c r="H38" s="16" t="n"/>
    </row>
    <row r="39">
      <c r="A39" s="16" t="n"/>
      <c r="B39" s="16" t="n"/>
      <c r="C39" s="16" t="n"/>
      <c r="D39" s="16" t="n"/>
      <c r="E39" s="20" t="n"/>
      <c r="F39" s="20" t="n"/>
      <c r="G39" s="21">
        <f>IF($A39="","",IF(COUNTIFS(Tasks!$B$3:$B$302,$A39)=0,"",COUNTIFS(Tasks!$B$3:$B$302,$A39,Tasks!$E$3:$E$302,"Done")/COUNTIFS(Tasks!$B$3:$B$302,$A39)))</f>
        <v/>
      </c>
      <c r="H39" s="16" t="n"/>
    </row>
    <row r="40">
      <c r="A40" s="16" t="n"/>
      <c r="B40" s="16" t="n"/>
      <c r="C40" s="16" t="n"/>
      <c r="D40" s="16" t="n"/>
      <c r="E40" s="20" t="n"/>
      <c r="F40" s="20" t="n"/>
      <c r="G40" s="21">
        <f>IF($A40="","",IF(COUNTIFS(Tasks!$B$3:$B$302,$A40)=0,"",COUNTIFS(Tasks!$B$3:$B$302,$A40,Tasks!$E$3:$E$302,"Done")/COUNTIFS(Tasks!$B$3:$B$302,$A40)))</f>
        <v/>
      </c>
      <c r="H40" s="16" t="n"/>
    </row>
    <row r="41">
      <c r="A41" s="16" t="n"/>
      <c r="B41" s="16" t="n"/>
      <c r="C41" s="16" t="n"/>
      <c r="D41" s="16" t="n"/>
      <c r="E41" s="20" t="n"/>
      <c r="F41" s="20" t="n"/>
      <c r="G41" s="21">
        <f>IF($A41="","",IF(COUNTIFS(Tasks!$B$3:$B$302,$A41)=0,"",COUNTIFS(Tasks!$B$3:$B$302,$A41,Tasks!$E$3:$E$302,"Done")/COUNTIFS(Tasks!$B$3:$B$302,$A41)))</f>
        <v/>
      </c>
      <c r="H41" s="16" t="n"/>
    </row>
    <row r="42">
      <c r="A42" s="16" t="n"/>
      <c r="B42" s="16" t="n"/>
      <c r="C42" s="16" t="n"/>
      <c r="D42" s="16" t="n"/>
      <c r="E42" s="20" t="n"/>
      <c r="F42" s="20" t="n"/>
      <c r="G42" s="21">
        <f>IF($A42="","",IF(COUNTIFS(Tasks!$B$3:$B$302,$A42)=0,"",COUNTIFS(Tasks!$B$3:$B$302,$A42,Tasks!$E$3:$E$302,"Done")/COUNTIFS(Tasks!$B$3:$B$302,$A42)))</f>
        <v/>
      </c>
      <c r="H42" s="16" t="n"/>
    </row>
    <row r="43">
      <c r="A43" s="16" t="n"/>
      <c r="B43" s="16" t="n"/>
      <c r="C43" s="16" t="n"/>
      <c r="D43" s="16" t="n"/>
      <c r="E43" s="20" t="n"/>
      <c r="F43" s="20" t="n"/>
      <c r="G43" s="21">
        <f>IF($A43="","",IF(COUNTIFS(Tasks!$B$3:$B$302,$A43)=0,"",COUNTIFS(Tasks!$B$3:$B$302,$A43,Tasks!$E$3:$E$302,"Done")/COUNTIFS(Tasks!$B$3:$B$302,$A43)))</f>
        <v/>
      </c>
      <c r="H43" s="16" t="n"/>
    </row>
    <row r="44">
      <c r="A44" s="16" t="n"/>
      <c r="B44" s="16" t="n"/>
      <c r="C44" s="16" t="n"/>
      <c r="D44" s="16" t="n"/>
      <c r="E44" s="20" t="n"/>
      <c r="F44" s="20" t="n"/>
      <c r="G44" s="21">
        <f>IF($A44="","",IF(COUNTIFS(Tasks!$B$3:$B$302,$A44)=0,"",COUNTIFS(Tasks!$B$3:$B$302,$A44,Tasks!$E$3:$E$302,"Done")/COUNTIFS(Tasks!$B$3:$B$302,$A44)))</f>
        <v/>
      </c>
      <c r="H44" s="16" t="n"/>
    </row>
    <row r="45">
      <c r="A45" s="16" t="n"/>
      <c r="B45" s="16" t="n"/>
      <c r="C45" s="16" t="n"/>
      <c r="D45" s="16" t="n"/>
      <c r="E45" s="20" t="n"/>
      <c r="F45" s="20" t="n"/>
      <c r="G45" s="21">
        <f>IF($A45="","",IF(COUNTIFS(Tasks!$B$3:$B$302,$A45)=0,"",COUNTIFS(Tasks!$B$3:$B$302,$A45,Tasks!$E$3:$E$302,"Done")/COUNTIFS(Tasks!$B$3:$B$302,$A45)))</f>
        <v/>
      </c>
      <c r="H45" s="16" t="n"/>
    </row>
    <row r="46">
      <c r="A46" s="16" t="n"/>
      <c r="B46" s="16" t="n"/>
      <c r="C46" s="16" t="n"/>
      <c r="D46" s="16" t="n"/>
      <c r="E46" s="20" t="n"/>
      <c r="F46" s="20" t="n"/>
      <c r="G46" s="21">
        <f>IF($A46="","",IF(COUNTIFS(Tasks!$B$3:$B$302,$A46)=0,"",COUNTIFS(Tasks!$B$3:$B$302,$A46,Tasks!$E$3:$E$302,"Done")/COUNTIFS(Tasks!$B$3:$B$302,$A46)))</f>
        <v/>
      </c>
      <c r="H46" s="16" t="n"/>
    </row>
    <row r="47">
      <c r="A47" s="16" t="n"/>
      <c r="B47" s="16" t="n"/>
      <c r="C47" s="16" t="n"/>
      <c r="D47" s="16" t="n"/>
      <c r="E47" s="20" t="n"/>
      <c r="F47" s="20" t="n"/>
      <c r="G47" s="21">
        <f>IF($A47="","",IF(COUNTIFS(Tasks!$B$3:$B$302,$A47)=0,"",COUNTIFS(Tasks!$B$3:$B$302,$A47,Tasks!$E$3:$E$302,"Done")/COUNTIFS(Tasks!$B$3:$B$302,$A47)))</f>
        <v/>
      </c>
      <c r="H47" s="16" t="n"/>
    </row>
    <row r="48">
      <c r="A48" s="16" t="n"/>
      <c r="B48" s="16" t="n"/>
      <c r="C48" s="16" t="n"/>
      <c r="D48" s="16" t="n"/>
      <c r="E48" s="20" t="n"/>
      <c r="F48" s="20" t="n"/>
      <c r="G48" s="21">
        <f>IF($A48="","",IF(COUNTIFS(Tasks!$B$3:$B$302,$A48)=0,"",COUNTIFS(Tasks!$B$3:$B$302,$A48,Tasks!$E$3:$E$302,"Done")/COUNTIFS(Tasks!$B$3:$B$302,$A48)))</f>
        <v/>
      </c>
      <c r="H48" s="16" t="n"/>
    </row>
    <row r="49">
      <c r="A49" s="16" t="n"/>
      <c r="B49" s="16" t="n"/>
      <c r="C49" s="16" t="n"/>
      <c r="D49" s="16" t="n"/>
      <c r="E49" s="20" t="n"/>
      <c r="F49" s="20" t="n"/>
      <c r="G49" s="21">
        <f>IF($A49="","",IF(COUNTIFS(Tasks!$B$3:$B$302,$A49)=0,"",COUNTIFS(Tasks!$B$3:$B$302,$A49,Tasks!$E$3:$E$302,"Done")/COUNTIFS(Tasks!$B$3:$B$302,$A49)))</f>
        <v/>
      </c>
      <c r="H49" s="16" t="n"/>
    </row>
    <row r="50">
      <c r="A50" s="16" t="n"/>
      <c r="B50" s="16" t="n"/>
      <c r="C50" s="16" t="n"/>
      <c r="D50" s="16" t="n"/>
      <c r="E50" s="20" t="n"/>
      <c r="F50" s="20" t="n"/>
      <c r="G50" s="21">
        <f>IF($A50="","",IF(COUNTIFS(Tasks!$B$3:$B$302,$A50)=0,"",COUNTIFS(Tasks!$B$3:$B$302,$A50,Tasks!$E$3:$E$302,"Done")/COUNTIFS(Tasks!$B$3:$B$302,$A50)))</f>
        <v/>
      </c>
      <c r="H50" s="16" t="n"/>
    </row>
    <row r="51">
      <c r="A51" s="16" t="n"/>
      <c r="B51" s="16" t="n"/>
      <c r="C51" s="16" t="n"/>
      <c r="D51" s="16" t="n"/>
      <c r="E51" s="20" t="n"/>
      <c r="F51" s="20" t="n"/>
      <c r="G51" s="21">
        <f>IF($A51="","",IF(COUNTIFS(Tasks!$B$3:$B$302,$A51)=0,"",COUNTIFS(Tasks!$B$3:$B$302,$A51,Tasks!$E$3:$E$302,"Done")/COUNTIFS(Tasks!$B$3:$B$302,$A51)))</f>
        <v/>
      </c>
      <c r="H51" s="16" t="n"/>
    </row>
    <row r="52">
      <c r="A52" s="16" t="n"/>
      <c r="B52" s="16" t="n"/>
      <c r="C52" s="16" t="n"/>
      <c r="D52" s="16" t="n"/>
      <c r="E52" s="20" t="n"/>
      <c r="F52" s="20" t="n"/>
      <c r="G52" s="21">
        <f>IF($A52="","",IF(COUNTIFS(Tasks!$B$3:$B$302,$A52)=0,"",COUNTIFS(Tasks!$B$3:$B$302,$A52,Tasks!$E$3:$E$302,"Done")/COUNTIFS(Tasks!$B$3:$B$302,$A52)))</f>
        <v/>
      </c>
      <c r="H52" s="16" t="n"/>
    </row>
    <row r="53">
      <c r="A53" s="16" t="n"/>
      <c r="B53" s="16" t="n"/>
      <c r="C53" s="16" t="n"/>
      <c r="D53" s="16" t="n"/>
      <c r="E53" s="20" t="n"/>
      <c r="F53" s="20" t="n"/>
      <c r="G53" s="21">
        <f>IF($A53="","",IF(COUNTIFS(Tasks!$B$3:$B$302,$A53)=0,"",COUNTIFS(Tasks!$B$3:$B$302,$A53,Tasks!$E$3:$E$302,"Done")/COUNTIFS(Tasks!$B$3:$B$302,$A53)))</f>
        <v/>
      </c>
      <c r="H53" s="16" t="n"/>
    </row>
    <row r="54">
      <c r="A54" s="16" t="n"/>
      <c r="B54" s="16" t="n"/>
      <c r="C54" s="16" t="n"/>
      <c r="D54" s="16" t="n"/>
      <c r="E54" s="20" t="n"/>
      <c r="F54" s="20" t="n"/>
      <c r="G54" s="21">
        <f>IF($A54="","",IF(COUNTIFS(Tasks!$B$3:$B$302,$A54)=0,"",COUNTIFS(Tasks!$B$3:$B$302,$A54,Tasks!$E$3:$E$302,"Done")/COUNTIFS(Tasks!$B$3:$B$302,$A54)))</f>
        <v/>
      </c>
      <c r="H54" s="16" t="n"/>
    </row>
    <row r="55">
      <c r="A55" s="16" t="n"/>
      <c r="B55" s="16" t="n"/>
      <c r="C55" s="16" t="n"/>
      <c r="D55" s="16" t="n"/>
      <c r="E55" s="20" t="n"/>
      <c r="F55" s="20" t="n"/>
      <c r="G55" s="21">
        <f>IF($A55="","",IF(COUNTIFS(Tasks!$B$3:$B$302,$A55)=0,"",COUNTIFS(Tasks!$B$3:$B$302,$A55,Tasks!$E$3:$E$302,"Done")/COUNTIFS(Tasks!$B$3:$B$302,$A55)))</f>
        <v/>
      </c>
      <c r="H55" s="16" t="n"/>
    </row>
    <row r="56">
      <c r="A56" s="16" t="n"/>
      <c r="B56" s="16" t="n"/>
      <c r="C56" s="16" t="n"/>
      <c r="D56" s="16" t="n"/>
      <c r="E56" s="20" t="n"/>
      <c r="F56" s="20" t="n"/>
      <c r="G56" s="21">
        <f>IF($A56="","",IF(COUNTIFS(Tasks!$B$3:$B$302,$A56)=0,"",COUNTIFS(Tasks!$B$3:$B$302,$A56,Tasks!$E$3:$E$302,"Done")/COUNTIFS(Tasks!$B$3:$B$302,$A56)))</f>
        <v/>
      </c>
      <c r="H56" s="16" t="n"/>
    </row>
    <row r="57">
      <c r="A57" s="16" t="n"/>
      <c r="B57" s="16" t="n"/>
      <c r="C57" s="16" t="n"/>
      <c r="D57" s="16" t="n"/>
      <c r="E57" s="20" t="n"/>
      <c r="F57" s="20" t="n"/>
      <c r="G57" s="21">
        <f>IF($A57="","",IF(COUNTIFS(Tasks!$B$3:$B$302,$A57)=0,"",COUNTIFS(Tasks!$B$3:$B$302,$A57,Tasks!$E$3:$E$302,"Done")/COUNTIFS(Tasks!$B$3:$B$302,$A57)))</f>
        <v/>
      </c>
      <c r="H57" s="16" t="n"/>
    </row>
    <row r="58">
      <c r="A58" s="16" t="n"/>
      <c r="B58" s="16" t="n"/>
      <c r="C58" s="16" t="n"/>
      <c r="D58" s="16" t="n"/>
      <c r="E58" s="20" t="n"/>
      <c r="F58" s="20" t="n"/>
      <c r="G58" s="21">
        <f>IF($A58="","",IF(COUNTIFS(Tasks!$B$3:$B$302,$A58)=0,"",COUNTIFS(Tasks!$B$3:$B$302,$A58,Tasks!$E$3:$E$302,"Done")/COUNTIFS(Tasks!$B$3:$B$302,$A58)))</f>
        <v/>
      </c>
      <c r="H58" s="16" t="n"/>
    </row>
    <row r="59">
      <c r="A59" s="16" t="n"/>
      <c r="B59" s="16" t="n"/>
      <c r="C59" s="16" t="n"/>
      <c r="D59" s="16" t="n"/>
      <c r="E59" s="20" t="n"/>
      <c r="F59" s="20" t="n"/>
      <c r="G59" s="21">
        <f>IF($A59="","",IF(COUNTIFS(Tasks!$B$3:$B$302,$A59)=0,"",COUNTIFS(Tasks!$B$3:$B$302,$A59,Tasks!$E$3:$E$302,"Done")/COUNTIFS(Tasks!$B$3:$B$302,$A59)))</f>
        <v/>
      </c>
      <c r="H59" s="16" t="n"/>
    </row>
    <row r="60">
      <c r="A60" s="16" t="n"/>
      <c r="B60" s="16" t="n"/>
      <c r="C60" s="16" t="n"/>
      <c r="D60" s="16" t="n"/>
      <c r="E60" s="20" t="n"/>
      <c r="F60" s="20" t="n"/>
      <c r="G60" s="21">
        <f>IF($A60="","",IF(COUNTIFS(Tasks!$B$3:$B$302,$A60)=0,"",COUNTIFS(Tasks!$B$3:$B$302,$A60,Tasks!$E$3:$E$302,"Done")/COUNTIFS(Tasks!$B$3:$B$302,$A60)))</f>
        <v/>
      </c>
      <c r="H60" s="16" t="n"/>
    </row>
    <row r="61">
      <c r="A61" s="16" t="n"/>
      <c r="B61" s="16" t="n"/>
      <c r="C61" s="16" t="n"/>
      <c r="D61" s="16" t="n"/>
      <c r="E61" s="20" t="n"/>
      <c r="F61" s="20" t="n"/>
      <c r="G61" s="21">
        <f>IF($A61="","",IF(COUNTIFS(Tasks!$B$3:$B$302,$A61)=0,"",COUNTIFS(Tasks!$B$3:$B$302,$A61,Tasks!$E$3:$E$302,"Done")/COUNTIFS(Tasks!$B$3:$B$302,$A61)))</f>
        <v/>
      </c>
      <c r="H61" s="16" t="n"/>
    </row>
    <row r="62">
      <c r="A62" s="16" t="n"/>
      <c r="B62" s="16" t="n"/>
      <c r="C62" s="16" t="n"/>
      <c r="D62" s="16" t="n"/>
      <c r="E62" s="20" t="n"/>
      <c r="F62" s="20" t="n"/>
      <c r="G62" s="21">
        <f>IF($A62="","",IF(COUNTIFS(Tasks!$B$3:$B$302,$A62)=0,"",COUNTIFS(Tasks!$B$3:$B$302,$A62,Tasks!$E$3:$E$302,"Done")/COUNTIFS(Tasks!$B$3:$B$302,$A62)))</f>
        <v/>
      </c>
      <c r="H62" s="16" t="n"/>
    </row>
    <row r="63">
      <c r="A63" s="16" t="n"/>
      <c r="B63" s="16" t="n"/>
      <c r="C63" s="16" t="n"/>
      <c r="D63" s="16" t="n"/>
      <c r="E63" s="20" t="n"/>
      <c r="F63" s="20" t="n"/>
      <c r="G63" s="21">
        <f>IF($A63="","",IF(COUNTIFS(Tasks!$B$3:$B$302,$A63)=0,"",COUNTIFS(Tasks!$B$3:$B$302,$A63,Tasks!$E$3:$E$302,"Done")/COUNTIFS(Tasks!$B$3:$B$302,$A63)))</f>
        <v/>
      </c>
      <c r="H63" s="16" t="n"/>
    </row>
    <row r="64">
      <c r="A64" s="16" t="n"/>
      <c r="B64" s="16" t="n"/>
      <c r="C64" s="16" t="n"/>
      <c r="D64" s="16" t="n"/>
      <c r="E64" s="20" t="n"/>
      <c r="F64" s="20" t="n"/>
      <c r="G64" s="21">
        <f>IF($A64="","",IF(COUNTIFS(Tasks!$B$3:$B$302,$A64)=0,"",COUNTIFS(Tasks!$B$3:$B$302,$A64,Tasks!$E$3:$E$302,"Done")/COUNTIFS(Tasks!$B$3:$B$302,$A64)))</f>
        <v/>
      </c>
      <c r="H64" s="16" t="n"/>
    </row>
    <row r="65">
      <c r="A65" s="16" t="n"/>
      <c r="B65" s="16" t="n"/>
      <c r="C65" s="16" t="n"/>
      <c r="D65" s="16" t="n"/>
      <c r="E65" s="20" t="n"/>
      <c r="F65" s="20" t="n"/>
      <c r="G65" s="21">
        <f>IF($A65="","",IF(COUNTIFS(Tasks!$B$3:$B$302,$A65)=0,"",COUNTIFS(Tasks!$B$3:$B$302,$A65,Tasks!$E$3:$E$302,"Done")/COUNTIFS(Tasks!$B$3:$B$302,$A65)))</f>
        <v/>
      </c>
      <c r="H65" s="16" t="n"/>
    </row>
    <row r="66">
      <c r="A66" s="16" t="n"/>
      <c r="B66" s="16" t="n"/>
      <c r="C66" s="16" t="n"/>
      <c r="D66" s="16" t="n"/>
      <c r="E66" s="20" t="n"/>
      <c r="F66" s="20" t="n"/>
      <c r="G66" s="21">
        <f>IF($A66="","",IF(COUNTIFS(Tasks!$B$3:$B$302,$A66)=0,"",COUNTIFS(Tasks!$B$3:$B$302,$A66,Tasks!$E$3:$E$302,"Done")/COUNTIFS(Tasks!$B$3:$B$302,$A66)))</f>
        <v/>
      </c>
      <c r="H66" s="16" t="n"/>
    </row>
    <row r="67">
      <c r="A67" s="16" t="n"/>
      <c r="B67" s="16" t="n"/>
      <c r="C67" s="16" t="n"/>
      <c r="D67" s="16" t="n"/>
      <c r="E67" s="20" t="n"/>
      <c r="F67" s="20" t="n"/>
      <c r="G67" s="21">
        <f>IF($A67="","",IF(COUNTIFS(Tasks!$B$3:$B$302,$A67)=0,"",COUNTIFS(Tasks!$B$3:$B$302,$A67,Tasks!$E$3:$E$302,"Done")/COUNTIFS(Tasks!$B$3:$B$302,$A67)))</f>
        <v/>
      </c>
      <c r="H67" s="16" t="n"/>
    </row>
    <row r="68">
      <c r="A68" s="16" t="n"/>
      <c r="B68" s="16" t="n"/>
      <c r="C68" s="16" t="n"/>
      <c r="D68" s="16" t="n"/>
      <c r="E68" s="20" t="n"/>
      <c r="F68" s="20" t="n"/>
      <c r="G68" s="21">
        <f>IF($A68="","",IF(COUNTIFS(Tasks!$B$3:$B$302,$A68)=0,"",COUNTIFS(Tasks!$B$3:$B$302,$A68,Tasks!$E$3:$E$302,"Done")/COUNTIFS(Tasks!$B$3:$B$302,$A68)))</f>
        <v/>
      </c>
      <c r="H68" s="16" t="n"/>
    </row>
    <row r="69">
      <c r="A69" s="16" t="n"/>
      <c r="B69" s="16" t="n"/>
      <c r="C69" s="16" t="n"/>
      <c r="D69" s="16" t="n"/>
      <c r="E69" s="20" t="n"/>
      <c r="F69" s="20" t="n"/>
      <c r="G69" s="21">
        <f>IF($A69="","",IF(COUNTIFS(Tasks!$B$3:$B$302,$A69)=0,"",COUNTIFS(Tasks!$B$3:$B$302,$A69,Tasks!$E$3:$E$302,"Done")/COUNTIFS(Tasks!$B$3:$B$302,$A69)))</f>
        <v/>
      </c>
      <c r="H69" s="16" t="n"/>
    </row>
    <row r="70">
      <c r="A70" s="16" t="n"/>
      <c r="B70" s="16" t="n"/>
      <c r="C70" s="16" t="n"/>
      <c r="D70" s="16" t="n"/>
      <c r="E70" s="20" t="n"/>
      <c r="F70" s="20" t="n"/>
      <c r="G70" s="21">
        <f>IF($A70="","",IF(COUNTIFS(Tasks!$B$3:$B$302,$A70)=0,"",COUNTIFS(Tasks!$B$3:$B$302,$A70,Tasks!$E$3:$E$302,"Done")/COUNTIFS(Tasks!$B$3:$B$302,$A70)))</f>
        <v/>
      </c>
      <c r="H70" s="16" t="n"/>
    </row>
    <row r="71">
      <c r="A71" s="16" t="n"/>
      <c r="B71" s="16" t="n"/>
      <c r="C71" s="16" t="n"/>
      <c r="D71" s="16" t="n"/>
      <c r="E71" s="20" t="n"/>
      <c r="F71" s="20" t="n"/>
      <c r="G71" s="21">
        <f>IF($A71="","",IF(COUNTIFS(Tasks!$B$3:$B$302,$A71)=0,"",COUNTIFS(Tasks!$B$3:$B$302,$A71,Tasks!$E$3:$E$302,"Done")/COUNTIFS(Tasks!$B$3:$B$302,$A71)))</f>
        <v/>
      </c>
      <c r="H71" s="16" t="n"/>
    </row>
    <row r="72">
      <c r="A72" s="16" t="n"/>
      <c r="B72" s="16" t="n"/>
      <c r="C72" s="16" t="n"/>
      <c r="D72" s="16" t="n"/>
      <c r="E72" s="20" t="n"/>
      <c r="F72" s="20" t="n"/>
      <c r="G72" s="21">
        <f>IF($A72="","",IF(COUNTIFS(Tasks!$B$3:$B$302,$A72)=0,"",COUNTIFS(Tasks!$B$3:$B$302,$A72,Tasks!$E$3:$E$302,"Done")/COUNTIFS(Tasks!$B$3:$B$302,$A72)))</f>
        <v/>
      </c>
      <c r="H72" s="16" t="n"/>
    </row>
    <row r="73">
      <c r="A73" s="16" t="n"/>
      <c r="B73" s="16" t="n"/>
      <c r="C73" s="16" t="n"/>
      <c r="D73" s="16" t="n"/>
      <c r="E73" s="20" t="n"/>
      <c r="F73" s="20" t="n"/>
      <c r="G73" s="21">
        <f>IF($A73="","",IF(COUNTIFS(Tasks!$B$3:$B$302,$A73)=0,"",COUNTIFS(Tasks!$B$3:$B$302,$A73,Tasks!$E$3:$E$302,"Done")/COUNTIFS(Tasks!$B$3:$B$302,$A73)))</f>
        <v/>
      </c>
      <c r="H73" s="16" t="n"/>
    </row>
    <row r="74">
      <c r="A74" s="16" t="n"/>
      <c r="B74" s="16" t="n"/>
      <c r="C74" s="16" t="n"/>
      <c r="D74" s="16" t="n"/>
      <c r="E74" s="20" t="n"/>
      <c r="F74" s="20" t="n"/>
      <c r="G74" s="21">
        <f>IF($A74="","",IF(COUNTIFS(Tasks!$B$3:$B$302,$A74)=0,"",COUNTIFS(Tasks!$B$3:$B$302,$A74,Tasks!$E$3:$E$302,"Done")/COUNTIFS(Tasks!$B$3:$B$302,$A74)))</f>
        <v/>
      </c>
      <c r="H74" s="16" t="n"/>
    </row>
    <row r="75">
      <c r="A75" s="16" t="n"/>
      <c r="B75" s="16" t="n"/>
      <c r="C75" s="16" t="n"/>
      <c r="D75" s="16" t="n"/>
      <c r="E75" s="20" t="n"/>
      <c r="F75" s="20" t="n"/>
      <c r="G75" s="21">
        <f>IF($A75="","",IF(COUNTIFS(Tasks!$B$3:$B$302,$A75)=0,"",COUNTIFS(Tasks!$B$3:$B$302,$A75,Tasks!$E$3:$E$302,"Done")/COUNTIFS(Tasks!$B$3:$B$302,$A75)))</f>
        <v/>
      </c>
      <c r="H75" s="16" t="n"/>
    </row>
    <row r="76">
      <c r="A76" s="16" t="n"/>
      <c r="B76" s="16" t="n"/>
      <c r="C76" s="16" t="n"/>
      <c r="D76" s="16" t="n"/>
      <c r="E76" s="20" t="n"/>
      <c r="F76" s="20" t="n"/>
      <c r="G76" s="21">
        <f>IF($A76="","",IF(COUNTIFS(Tasks!$B$3:$B$302,$A76)=0,"",COUNTIFS(Tasks!$B$3:$B$302,$A76,Tasks!$E$3:$E$302,"Done")/COUNTIFS(Tasks!$B$3:$B$302,$A76)))</f>
        <v/>
      </c>
      <c r="H76" s="16" t="n"/>
    </row>
    <row r="77">
      <c r="A77" s="16" t="n"/>
      <c r="B77" s="16" t="n"/>
      <c r="C77" s="16" t="n"/>
      <c r="D77" s="16" t="n"/>
      <c r="E77" s="20" t="n"/>
      <c r="F77" s="20" t="n"/>
      <c r="G77" s="21">
        <f>IF($A77="","",IF(COUNTIFS(Tasks!$B$3:$B$302,$A77)=0,"",COUNTIFS(Tasks!$B$3:$B$302,$A77,Tasks!$E$3:$E$302,"Done")/COUNTIFS(Tasks!$B$3:$B$302,$A77)))</f>
        <v/>
      </c>
      <c r="H77" s="16" t="n"/>
    </row>
    <row r="78">
      <c r="A78" s="16" t="n"/>
      <c r="B78" s="16" t="n"/>
      <c r="C78" s="16" t="n"/>
      <c r="D78" s="16" t="n"/>
      <c r="E78" s="20" t="n"/>
      <c r="F78" s="20" t="n"/>
      <c r="G78" s="21">
        <f>IF($A78="","",IF(COUNTIFS(Tasks!$B$3:$B$302,$A78)=0,"",COUNTIFS(Tasks!$B$3:$B$302,$A78,Tasks!$E$3:$E$302,"Done")/COUNTIFS(Tasks!$B$3:$B$302,$A78)))</f>
        <v/>
      </c>
      <c r="H78" s="16" t="n"/>
    </row>
    <row r="79">
      <c r="A79" s="16" t="n"/>
      <c r="B79" s="16" t="n"/>
      <c r="C79" s="16" t="n"/>
      <c r="D79" s="16" t="n"/>
      <c r="E79" s="20" t="n"/>
      <c r="F79" s="20" t="n"/>
      <c r="G79" s="21">
        <f>IF($A79="","",IF(COUNTIFS(Tasks!$B$3:$B$302,$A79)=0,"",COUNTIFS(Tasks!$B$3:$B$302,$A79,Tasks!$E$3:$E$302,"Done")/COUNTIFS(Tasks!$B$3:$B$302,$A79)))</f>
        <v/>
      </c>
      <c r="H79" s="16" t="n"/>
    </row>
    <row r="80">
      <c r="A80" s="16" t="n"/>
      <c r="B80" s="16" t="n"/>
      <c r="C80" s="16" t="n"/>
      <c r="D80" s="16" t="n"/>
      <c r="E80" s="20" t="n"/>
      <c r="F80" s="20" t="n"/>
      <c r="G80" s="21">
        <f>IF($A80="","",IF(COUNTIFS(Tasks!$B$3:$B$302,$A80)=0,"",COUNTIFS(Tasks!$B$3:$B$302,$A80,Tasks!$E$3:$E$302,"Done")/COUNTIFS(Tasks!$B$3:$B$302,$A80)))</f>
        <v/>
      </c>
      <c r="H80" s="16" t="n"/>
    </row>
    <row r="81">
      <c r="A81" s="16" t="n"/>
      <c r="B81" s="16" t="n"/>
      <c r="C81" s="16" t="n"/>
      <c r="D81" s="16" t="n"/>
      <c r="E81" s="20" t="n"/>
      <c r="F81" s="20" t="n"/>
      <c r="G81" s="21">
        <f>IF($A81="","",IF(COUNTIFS(Tasks!$B$3:$B$302,$A81)=0,"",COUNTIFS(Tasks!$B$3:$B$302,$A81,Tasks!$E$3:$E$302,"Done")/COUNTIFS(Tasks!$B$3:$B$302,$A81)))</f>
        <v/>
      </c>
      <c r="H81" s="16" t="n"/>
    </row>
    <row r="82">
      <c r="A82" s="16" t="n"/>
      <c r="B82" s="16" t="n"/>
      <c r="C82" s="16" t="n"/>
      <c r="D82" s="16" t="n"/>
      <c r="E82" s="20" t="n"/>
      <c r="F82" s="20" t="n"/>
      <c r="G82" s="21">
        <f>IF($A82="","",IF(COUNTIFS(Tasks!$B$3:$B$302,$A82)=0,"",COUNTIFS(Tasks!$B$3:$B$302,$A82,Tasks!$E$3:$E$302,"Done")/COUNTIFS(Tasks!$B$3:$B$302,$A82)))</f>
        <v/>
      </c>
      <c r="H82" s="16" t="n"/>
    </row>
    <row r="83">
      <c r="A83" s="16" t="n"/>
      <c r="B83" s="16" t="n"/>
      <c r="C83" s="16" t="n"/>
      <c r="D83" s="16" t="n"/>
      <c r="E83" s="20" t="n"/>
      <c r="F83" s="20" t="n"/>
      <c r="G83" s="21">
        <f>IF($A83="","",IF(COUNTIFS(Tasks!$B$3:$B$302,$A83)=0,"",COUNTIFS(Tasks!$B$3:$B$302,$A83,Tasks!$E$3:$E$302,"Done")/COUNTIFS(Tasks!$B$3:$B$302,$A83)))</f>
        <v/>
      </c>
      <c r="H83" s="16" t="n"/>
    </row>
    <row r="84">
      <c r="A84" s="16" t="n"/>
      <c r="B84" s="16" t="n"/>
      <c r="C84" s="16" t="n"/>
      <c r="D84" s="16" t="n"/>
      <c r="E84" s="20" t="n"/>
      <c r="F84" s="20" t="n"/>
      <c r="G84" s="21">
        <f>IF($A84="","",IF(COUNTIFS(Tasks!$B$3:$B$302,$A84)=0,"",COUNTIFS(Tasks!$B$3:$B$302,$A84,Tasks!$E$3:$E$302,"Done")/COUNTIFS(Tasks!$B$3:$B$302,$A84)))</f>
        <v/>
      </c>
      <c r="H84" s="16" t="n"/>
    </row>
    <row r="85">
      <c r="A85" s="16" t="n"/>
      <c r="B85" s="16" t="n"/>
      <c r="C85" s="16" t="n"/>
      <c r="D85" s="16" t="n"/>
      <c r="E85" s="20" t="n"/>
      <c r="F85" s="20" t="n"/>
      <c r="G85" s="21">
        <f>IF($A85="","",IF(COUNTIFS(Tasks!$B$3:$B$302,$A85)=0,"",COUNTIFS(Tasks!$B$3:$B$302,$A85,Tasks!$E$3:$E$302,"Done")/COUNTIFS(Tasks!$B$3:$B$302,$A85)))</f>
        <v/>
      </c>
      <c r="H85" s="16" t="n"/>
    </row>
    <row r="86">
      <c r="A86" s="16" t="n"/>
      <c r="B86" s="16" t="n"/>
      <c r="C86" s="16" t="n"/>
      <c r="D86" s="16" t="n"/>
      <c r="E86" s="20" t="n"/>
      <c r="F86" s="20" t="n"/>
      <c r="G86" s="21">
        <f>IF($A86="","",IF(COUNTIFS(Tasks!$B$3:$B$302,$A86)=0,"",COUNTIFS(Tasks!$B$3:$B$302,$A86,Tasks!$E$3:$E$302,"Done")/COUNTIFS(Tasks!$B$3:$B$302,$A86)))</f>
        <v/>
      </c>
      <c r="H86" s="16" t="n"/>
    </row>
    <row r="87">
      <c r="A87" s="16" t="n"/>
      <c r="B87" s="16" t="n"/>
      <c r="C87" s="16" t="n"/>
      <c r="D87" s="16" t="n"/>
      <c r="E87" s="20" t="n"/>
      <c r="F87" s="20" t="n"/>
      <c r="G87" s="21">
        <f>IF($A87="","",IF(COUNTIFS(Tasks!$B$3:$B$302,$A87)=0,"",COUNTIFS(Tasks!$B$3:$B$302,$A87,Tasks!$E$3:$E$302,"Done")/COUNTIFS(Tasks!$B$3:$B$302,$A87)))</f>
        <v/>
      </c>
      <c r="H87" s="16" t="n"/>
    </row>
    <row r="88">
      <c r="A88" s="16" t="n"/>
      <c r="B88" s="16" t="n"/>
      <c r="C88" s="16" t="n"/>
      <c r="D88" s="16" t="n"/>
      <c r="E88" s="20" t="n"/>
      <c r="F88" s="20" t="n"/>
      <c r="G88" s="21">
        <f>IF($A88="","",IF(COUNTIFS(Tasks!$B$3:$B$302,$A88)=0,"",COUNTIFS(Tasks!$B$3:$B$302,$A88,Tasks!$E$3:$E$302,"Done")/COUNTIFS(Tasks!$B$3:$B$302,$A88)))</f>
        <v/>
      </c>
      <c r="H88" s="16" t="n"/>
    </row>
    <row r="89">
      <c r="A89" s="16" t="n"/>
      <c r="B89" s="16" t="n"/>
      <c r="C89" s="16" t="n"/>
      <c r="D89" s="16" t="n"/>
      <c r="E89" s="20" t="n"/>
      <c r="F89" s="20" t="n"/>
      <c r="G89" s="21">
        <f>IF($A89="","",IF(COUNTIFS(Tasks!$B$3:$B$302,$A89)=0,"",COUNTIFS(Tasks!$B$3:$B$302,$A89,Tasks!$E$3:$E$302,"Done")/COUNTIFS(Tasks!$B$3:$B$302,$A89)))</f>
        <v/>
      </c>
      <c r="H89" s="16" t="n"/>
    </row>
    <row r="90">
      <c r="A90" s="16" t="n"/>
      <c r="B90" s="16" t="n"/>
      <c r="C90" s="16" t="n"/>
      <c r="D90" s="16" t="n"/>
      <c r="E90" s="20" t="n"/>
      <c r="F90" s="20" t="n"/>
      <c r="G90" s="21">
        <f>IF($A90="","",IF(COUNTIFS(Tasks!$B$3:$B$302,$A90)=0,"",COUNTIFS(Tasks!$B$3:$B$302,$A90,Tasks!$E$3:$E$302,"Done")/COUNTIFS(Tasks!$B$3:$B$302,$A90)))</f>
        <v/>
      </c>
      <c r="H90" s="16" t="n"/>
    </row>
    <row r="91">
      <c r="A91" s="16" t="n"/>
      <c r="B91" s="16" t="n"/>
      <c r="C91" s="16" t="n"/>
      <c r="D91" s="16" t="n"/>
      <c r="E91" s="20" t="n"/>
      <c r="F91" s="20" t="n"/>
      <c r="G91" s="21">
        <f>IF($A91="","",IF(COUNTIFS(Tasks!$B$3:$B$302,$A91)=0,"",COUNTIFS(Tasks!$B$3:$B$302,$A91,Tasks!$E$3:$E$302,"Done")/COUNTIFS(Tasks!$B$3:$B$302,$A91)))</f>
        <v/>
      </c>
      <c r="H91" s="16" t="n"/>
    </row>
    <row r="92">
      <c r="A92" s="16" t="n"/>
      <c r="B92" s="16" t="n"/>
      <c r="C92" s="16" t="n"/>
      <c r="D92" s="16" t="n"/>
      <c r="E92" s="20" t="n"/>
      <c r="F92" s="20" t="n"/>
      <c r="G92" s="21">
        <f>IF($A92="","",IF(COUNTIFS(Tasks!$B$3:$B$302,$A92)=0,"",COUNTIFS(Tasks!$B$3:$B$302,$A92,Tasks!$E$3:$E$302,"Done")/COUNTIFS(Tasks!$B$3:$B$302,$A92)))</f>
        <v/>
      </c>
      <c r="H92" s="16" t="n"/>
    </row>
    <row r="93">
      <c r="A93" s="16" t="n"/>
      <c r="B93" s="16" t="n"/>
      <c r="C93" s="16" t="n"/>
      <c r="D93" s="16" t="n"/>
      <c r="E93" s="20" t="n"/>
      <c r="F93" s="20" t="n"/>
      <c r="G93" s="21">
        <f>IF($A93="","",IF(COUNTIFS(Tasks!$B$3:$B$302,$A93)=0,"",COUNTIFS(Tasks!$B$3:$B$302,$A93,Tasks!$E$3:$E$302,"Done")/COUNTIFS(Tasks!$B$3:$B$302,$A93)))</f>
        <v/>
      </c>
      <c r="H93" s="16" t="n"/>
    </row>
    <row r="94">
      <c r="A94" s="16" t="n"/>
      <c r="B94" s="16" t="n"/>
      <c r="C94" s="16" t="n"/>
      <c r="D94" s="16" t="n"/>
      <c r="E94" s="20" t="n"/>
      <c r="F94" s="20" t="n"/>
      <c r="G94" s="21">
        <f>IF($A94="","",IF(COUNTIFS(Tasks!$B$3:$B$302,$A94)=0,"",COUNTIFS(Tasks!$B$3:$B$302,$A94,Tasks!$E$3:$E$302,"Done")/COUNTIFS(Tasks!$B$3:$B$302,$A94)))</f>
        <v/>
      </c>
      <c r="H94" s="16" t="n"/>
    </row>
    <row r="95">
      <c r="A95" s="16" t="n"/>
      <c r="B95" s="16" t="n"/>
      <c r="C95" s="16" t="n"/>
      <c r="D95" s="16" t="n"/>
      <c r="E95" s="20" t="n"/>
      <c r="F95" s="20" t="n"/>
      <c r="G95" s="21">
        <f>IF($A95="","",IF(COUNTIFS(Tasks!$B$3:$B$302,$A95)=0,"",COUNTIFS(Tasks!$B$3:$B$302,$A95,Tasks!$E$3:$E$302,"Done")/COUNTIFS(Tasks!$B$3:$B$302,$A95)))</f>
        <v/>
      </c>
      <c r="H95" s="16" t="n"/>
    </row>
    <row r="96">
      <c r="A96" s="16" t="n"/>
      <c r="B96" s="16" t="n"/>
      <c r="C96" s="16" t="n"/>
      <c r="D96" s="16" t="n"/>
      <c r="E96" s="20" t="n"/>
      <c r="F96" s="20" t="n"/>
      <c r="G96" s="21">
        <f>IF($A96="","",IF(COUNTIFS(Tasks!$B$3:$B$302,$A96)=0,"",COUNTIFS(Tasks!$B$3:$B$302,$A96,Tasks!$E$3:$E$302,"Done")/COUNTIFS(Tasks!$B$3:$B$302,$A96)))</f>
        <v/>
      </c>
      <c r="H96" s="16" t="n"/>
    </row>
    <row r="97">
      <c r="A97" s="16" t="n"/>
      <c r="B97" s="16" t="n"/>
      <c r="C97" s="16" t="n"/>
      <c r="D97" s="16" t="n"/>
      <c r="E97" s="20" t="n"/>
      <c r="F97" s="20" t="n"/>
      <c r="G97" s="21">
        <f>IF($A97="","",IF(COUNTIFS(Tasks!$B$3:$B$302,$A97)=0,"",COUNTIFS(Tasks!$B$3:$B$302,$A97,Tasks!$E$3:$E$302,"Done")/COUNTIFS(Tasks!$B$3:$B$302,$A97)))</f>
        <v/>
      </c>
      <c r="H97" s="16" t="n"/>
    </row>
    <row r="98">
      <c r="A98" s="16" t="n"/>
      <c r="B98" s="16" t="n"/>
      <c r="C98" s="16" t="n"/>
      <c r="D98" s="16" t="n"/>
      <c r="E98" s="20" t="n"/>
      <c r="F98" s="20" t="n"/>
      <c r="G98" s="21">
        <f>IF($A98="","",IF(COUNTIFS(Tasks!$B$3:$B$302,$A98)=0,"",COUNTIFS(Tasks!$B$3:$B$302,$A98,Tasks!$E$3:$E$302,"Done")/COUNTIFS(Tasks!$B$3:$B$302,$A98)))</f>
        <v/>
      </c>
      <c r="H98" s="16" t="n"/>
    </row>
    <row r="99">
      <c r="A99" s="16" t="n"/>
      <c r="B99" s="16" t="n"/>
      <c r="C99" s="16" t="n"/>
      <c r="D99" s="16" t="n"/>
      <c r="E99" s="20" t="n"/>
      <c r="F99" s="20" t="n"/>
      <c r="G99" s="21">
        <f>IF($A99="","",IF(COUNTIFS(Tasks!$B$3:$B$302,$A99)=0,"",COUNTIFS(Tasks!$B$3:$B$302,$A99,Tasks!$E$3:$E$302,"Done")/COUNTIFS(Tasks!$B$3:$B$302,$A99)))</f>
        <v/>
      </c>
      <c r="H99" s="16" t="n"/>
    </row>
    <row r="100">
      <c r="A100" s="16" t="n"/>
      <c r="B100" s="16" t="n"/>
      <c r="C100" s="16" t="n"/>
      <c r="D100" s="16" t="n"/>
      <c r="E100" s="20" t="n"/>
      <c r="F100" s="20" t="n"/>
      <c r="G100" s="21">
        <f>IF($A100="","",IF(COUNTIFS(Tasks!$B$3:$B$302,$A100)=0,"",COUNTIFS(Tasks!$B$3:$B$302,$A100,Tasks!$E$3:$E$302,"Done")/COUNTIFS(Tasks!$B$3:$B$302,$A100)))</f>
        <v/>
      </c>
      <c r="H100" s="16" t="n"/>
    </row>
    <row r="101">
      <c r="A101" s="16" t="n"/>
      <c r="B101" s="16" t="n"/>
      <c r="C101" s="16" t="n"/>
      <c r="D101" s="16" t="n"/>
      <c r="E101" s="20" t="n"/>
      <c r="F101" s="20" t="n"/>
      <c r="G101" s="21">
        <f>IF($A101="","",IF(COUNTIFS(Tasks!$B$3:$B$302,$A101)=0,"",COUNTIFS(Tasks!$B$3:$B$302,$A101,Tasks!$E$3:$E$302,"Done")/COUNTIFS(Tasks!$B$3:$B$302,$A101)))</f>
        <v/>
      </c>
      <c r="H101" s="16" t="n"/>
    </row>
    <row r="102">
      <c r="A102" s="16" t="n"/>
      <c r="B102" s="16" t="n"/>
      <c r="C102" s="16" t="n"/>
      <c r="D102" s="16" t="n"/>
      <c r="E102" s="20" t="n"/>
      <c r="F102" s="20" t="n"/>
      <c r="G102" s="21">
        <f>IF($A102="","",IF(COUNTIFS(Tasks!$B$3:$B$302,$A102)=0,"",COUNTIFS(Tasks!$B$3:$B$302,$A102,Tasks!$E$3:$E$302,"Done")/COUNTIFS(Tasks!$B$3:$B$302,$A102)))</f>
        <v/>
      </c>
      <c r="H102" s="16" t="n"/>
    </row>
  </sheetData>
  <conditionalFormatting sqref="A3:H102">
    <cfRule type="expression" priority="1" dxfId="3">
      <formula>AND($A3&lt;&gt;"",MOD(ROW(),2)=1)</formula>
    </cfRule>
  </conditionalFormatting>
  <conditionalFormatting sqref="F3:F102">
    <cfRule type="expression" priority="2" dxfId="2">
      <formula>AND(ISNUMBER($F3),$F3&lt;TODAY(),$C3&lt;&gt;"Done")</formula>
    </cfRule>
  </conditionalFormatting>
  <dataValidations count="3">
    <dataValidation sqref="C3:C102" showDropDown="0" showInputMessage="0" showErrorMessage="0" allowBlank="1" type="list">
      <formula1>Lists!$B$3:$B$14</formula1>
    </dataValidation>
    <dataValidation sqref="D3:D102" showDropDown="0" showInputMessage="0" showErrorMessage="0" allowBlank="1" type="list">
      <formula1>Lists!$H$3:$H$14</formula1>
    </dataValidation>
    <dataValidation sqref="E3:E102 F3:F102" showDropDown="0" showInputMessage="0" showErrorMessage="0" allowBlank="1" errorTitle="Date expected" error="Enter a date, e.g. 12/06/2026" type="date" operator="greaterThan">
      <formula1>36526</formula1>
    </dataValidation>
  </dataValidations>
  <pageMargins left="0.75" right="0.75" top="1" bottom="1" header="0.5" footer="0.5"/>
  <pageSetup orientation="landscape" fitToHeight="0" fitToWidth="1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tabColor rgb="000F172A"/>
    <outlinePr summaryBelow="1" summaryRight="1"/>
    <pageSetUpPr fitToPage="1"/>
  </sheetPr>
  <dimension ref="A1:H30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0" customWidth="1" min="1" max="1"/>
    <col width="30" customWidth="1" min="2" max="2"/>
    <col width="12" customWidth="1" min="3" max="3"/>
    <col width="10" customWidth="1" min="4" max="4"/>
    <col width="12" customWidth="1" min="5" max="5"/>
    <col width="12" customWidth="1" min="6" max="6"/>
    <col width="10" customWidth="1" min="7" max="7"/>
    <col width="28" customWidth="1" min="8" max="8"/>
  </cols>
  <sheetData>
    <row r="1" ht="22" customHeight="1">
      <c r="A1" s="26" t="inlineStr">
        <is>
          <t>Tasks</t>
        </is>
      </c>
      <c r="B1" s="8" t="inlineStr">
        <is>
          <t>Type in the first empty row under the table. Set Status to Done and everything else updates.</t>
        </is>
      </c>
    </row>
    <row r="2" ht="20" customHeight="1">
      <c r="A2" s="15" t="inlineStr">
        <is>
          <t>Task</t>
        </is>
      </c>
      <c r="B2" s="15" t="inlineStr">
        <is>
          <t>Project</t>
        </is>
      </c>
      <c r="C2" s="15" t="inlineStr">
        <is>
          <t>Assigned to</t>
        </is>
      </c>
      <c r="D2" s="15" t="inlineStr">
        <is>
          <t>Priority</t>
        </is>
      </c>
      <c r="E2" s="15" t="inlineStr">
        <is>
          <t>Status</t>
        </is>
      </c>
      <c r="F2" s="15" t="inlineStr">
        <is>
          <t>Due</t>
        </is>
      </c>
      <c r="G2" s="15" t="inlineStr">
        <is>
          <t>Est. hours</t>
        </is>
      </c>
      <c r="H2" s="15" t="inlineStr">
        <is>
          <t>Notes</t>
        </is>
      </c>
    </row>
    <row r="3">
      <c r="A3" s="16" t="inlineStr">
        <is>
          <t>Order radiators</t>
        </is>
      </c>
      <c r="B3" s="16" t="inlineStr">
        <is>
          <t>Fern &amp; Forage kitchen refit</t>
        </is>
      </c>
      <c r="C3" s="16" t="inlineStr">
        <is>
          <t>Alex</t>
        </is>
      </c>
      <c r="D3" s="16" t="inlineStr">
        <is>
          <t>High</t>
        </is>
      </c>
      <c r="E3" s="16" t="inlineStr">
        <is>
          <t>Done</t>
        </is>
      </c>
      <c r="F3" s="20" t="n">
        <v>46178</v>
      </c>
      <c r="G3" s="16" t="n">
        <v>1</v>
      </c>
      <c r="H3" s="16" t="n"/>
    </row>
    <row r="4">
      <c r="A4" s="16" t="inlineStr">
        <is>
          <t>First fix pipework</t>
        </is>
      </c>
      <c r="B4" s="16" t="inlineStr">
        <is>
          <t>Fern &amp; Forage kitchen refit</t>
        </is>
      </c>
      <c r="C4" s="16" t="inlineStr">
        <is>
          <t>Ryan</t>
        </is>
      </c>
      <c r="D4" s="16" t="inlineStr">
        <is>
          <t>High</t>
        </is>
      </c>
      <c r="E4" s="16" t="inlineStr">
        <is>
          <t>In progress</t>
        </is>
      </c>
      <c r="F4" s="20" t="n">
        <v>46186</v>
      </c>
      <c r="G4" s="16" t="n">
        <v>16</v>
      </c>
      <c r="H4" s="16" t="n"/>
    </row>
    <row r="5">
      <c r="A5" s="16" t="inlineStr">
        <is>
          <t>Book electrician for hob</t>
        </is>
      </c>
      <c r="B5" s="16" t="inlineStr">
        <is>
          <t>Fern &amp; Forage kitchen refit</t>
        </is>
      </c>
      <c r="C5" s="16" t="inlineStr">
        <is>
          <t>Alex</t>
        </is>
      </c>
      <c r="D5" s="16" t="inlineStr">
        <is>
          <t>Medium</t>
        </is>
      </c>
      <c r="E5" s="16" t="inlineStr">
        <is>
          <t>To do</t>
        </is>
      </c>
      <c r="F5" s="20" t="n">
        <v>46182</v>
      </c>
      <c r="G5" s="16" t="n">
        <v>1</v>
      </c>
      <c r="H5" s="16" t="n"/>
    </row>
    <row r="6">
      <c r="A6" s="16" t="inlineStr">
        <is>
          <t>Tile splashback area</t>
        </is>
      </c>
      <c r="B6" s="16" t="inlineStr">
        <is>
          <t>Fern &amp; Forage kitchen refit</t>
        </is>
      </c>
      <c r="C6" s="16" t="inlineStr">
        <is>
          <t>Sam</t>
        </is>
      </c>
      <c r="D6" s="16" t="inlineStr">
        <is>
          <t>Low</t>
        </is>
      </c>
      <c r="E6" s="16" t="inlineStr">
        <is>
          <t>To do</t>
        </is>
      </c>
      <c r="F6" s="20" t="n">
        <v>46197</v>
      </c>
      <c r="G6" s="16" t="n">
        <v>6</v>
      </c>
      <c r="H6" s="16" t="inlineStr">
        <is>
          <t>After first fix</t>
        </is>
      </c>
    </row>
    <row r="7">
      <c r="A7" s="16" t="inlineStr">
        <is>
          <t>Quote follow-up visit</t>
        </is>
      </c>
      <c r="B7" s="16" t="inlineStr">
        <is>
          <t>Fern &amp; Forage kitchen refit</t>
        </is>
      </c>
      <c r="C7" s="16" t="inlineStr">
        <is>
          <t>Alex</t>
        </is>
      </c>
      <c r="D7" s="16" t="inlineStr">
        <is>
          <t>Low</t>
        </is>
      </c>
      <c r="E7" s="16" t="inlineStr">
        <is>
          <t>To do</t>
        </is>
      </c>
      <c r="F7" s="20" t="n"/>
      <c r="G7" s="16" t="n">
        <v>1</v>
      </c>
      <c r="H7" s="16" t="inlineStr">
        <is>
          <t>Extras Ellie mentioned</t>
        </is>
      </c>
    </row>
    <row r="8">
      <c r="A8" s="16" t="inlineStr">
        <is>
          <t>Confirm survey date</t>
        </is>
      </c>
      <c r="B8" s="16" t="inlineStr">
        <is>
          <t>Oakdene Dental boiler upgrade</t>
        </is>
      </c>
      <c r="C8" s="16" t="inlineStr">
        <is>
          <t>Sam</t>
        </is>
      </c>
      <c r="D8" s="16" t="inlineStr">
        <is>
          <t>High</t>
        </is>
      </c>
      <c r="E8" s="16" t="inlineStr">
        <is>
          <t>Waiting</t>
        </is>
      </c>
      <c r="F8" s="20" t="n">
        <v>46183</v>
      </c>
      <c r="G8" s="16" t="n">
        <v>0.5</v>
      </c>
      <c r="H8" s="16" t="inlineStr">
        <is>
          <t>Waiting on Sarah</t>
        </is>
      </c>
    </row>
    <row r="9">
      <c r="A9" s="16" t="inlineStr">
        <is>
          <t>Order boiler and flue kit</t>
        </is>
      </c>
      <c r="B9" s="16" t="inlineStr">
        <is>
          <t>Oakdene Dental boiler upgrade</t>
        </is>
      </c>
      <c r="C9" s="16" t="inlineStr">
        <is>
          <t>Sam</t>
        </is>
      </c>
      <c r="D9" s="16" t="inlineStr">
        <is>
          <t>High</t>
        </is>
      </c>
      <c r="E9" s="16" t="inlineStr">
        <is>
          <t>To do</t>
        </is>
      </c>
      <c r="F9" s="20" t="n">
        <v>46192</v>
      </c>
      <c r="G9" s="16" t="n">
        <v>1</v>
      </c>
      <c r="H9" s="16" t="n"/>
    </row>
    <row r="10">
      <c r="A10" s="16" t="inlineStr">
        <is>
          <t>Service hall boilers</t>
        </is>
      </c>
      <c r="B10" s="16" t="inlineStr">
        <is>
          <t>St Giles hall heating service</t>
        </is>
      </c>
      <c r="C10" s="16" t="inlineStr">
        <is>
          <t>Sam</t>
        </is>
      </c>
      <c r="D10" s="16" t="inlineStr">
        <is>
          <t>Medium</t>
        </is>
      </c>
      <c r="E10" s="16" t="inlineStr">
        <is>
          <t>In progress</t>
        </is>
      </c>
      <c r="F10" s="20" t="n">
        <v>46184</v>
      </c>
      <c r="G10" s="16" t="n">
        <v>8</v>
      </c>
      <c r="H10" s="16" t="n"/>
    </row>
    <row r="11">
      <c r="A11" s="16" t="inlineStr">
        <is>
          <t>Replace TRVs in annex</t>
        </is>
      </c>
      <c r="B11" s="16" t="inlineStr">
        <is>
          <t>St Giles hall heating service</t>
        </is>
      </c>
      <c r="C11" s="16" t="inlineStr">
        <is>
          <t>Alex</t>
        </is>
      </c>
      <c r="D11" s="16" t="inlineStr">
        <is>
          <t>Medium</t>
        </is>
      </c>
      <c r="E11" s="16" t="inlineStr">
        <is>
          <t>To do</t>
        </is>
      </c>
      <c r="F11" s="20" t="n">
        <v>46181</v>
      </c>
      <c r="G11" s="16" t="n">
        <v>4</v>
      </c>
      <c r="H11" s="16" t="n"/>
    </row>
    <row r="12">
      <c r="A12" s="16" t="inlineStr">
        <is>
          <t>Photograph finished work</t>
        </is>
      </c>
      <c r="B12" s="16" t="inlineStr">
        <is>
          <t>St Giles hall heating service</t>
        </is>
      </c>
      <c r="C12" s="16" t="n"/>
      <c r="D12" s="16" t="inlineStr">
        <is>
          <t>Low</t>
        </is>
      </c>
      <c r="E12" s="16" t="inlineStr">
        <is>
          <t>To do</t>
        </is>
      </c>
      <c r="F12" s="20" t="n">
        <v>46185</v>
      </c>
      <c r="G12" s="16" t="n">
        <v>0.5</v>
      </c>
      <c r="H12" s="16" t="inlineStr">
        <is>
          <t>For the website</t>
        </is>
      </c>
    </row>
    <row r="13">
      <c r="A13" s="16" t="inlineStr">
        <is>
          <t>Gas safety certificates x12</t>
        </is>
      </c>
      <c r="B13" s="16" t="inlineStr">
        <is>
          <t>Hartwell Lettings annual checks</t>
        </is>
      </c>
      <c r="C13" s="16" t="inlineStr">
        <is>
          <t>Alex</t>
        </is>
      </c>
      <c r="D13" s="16" t="inlineStr">
        <is>
          <t>High</t>
        </is>
      </c>
      <c r="E13" s="16" t="inlineStr">
        <is>
          <t>Done</t>
        </is>
      </c>
      <c r="F13" s="20" t="n">
        <v>46169</v>
      </c>
      <c r="G13" s="16" t="n">
        <v>10</v>
      </c>
      <c r="H13" s="16" t="n"/>
    </row>
    <row r="14">
      <c r="A14" s="16" t="inlineStr">
        <is>
          <t>Send completion paperwork</t>
        </is>
      </c>
      <c r="B14" s="16" t="inlineStr">
        <is>
          <t>Hartwell Lettings annual checks</t>
        </is>
      </c>
      <c r="C14" s="16" t="inlineStr">
        <is>
          <t>Alex</t>
        </is>
      </c>
      <c r="D14" s="16" t="inlineStr">
        <is>
          <t>Low</t>
        </is>
      </c>
      <c r="E14" s="16" t="inlineStr">
        <is>
          <t>Done</t>
        </is>
      </c>
      <c r="F14" s="20" t="n">
        <v>46171</v>
      </c>
      <c r="G14" s="16" t="n">
        <v>1</v>
      </c>
      <c r="H14" s="16" t="n"/>
    </row>
    <row r="15">
      <c r="A15" s="16" t="n"/>
      <c r="B15" s="16" t="n"/>
      <c r="C15" s="16" t="n"/>
      <c r="D15" s="16" t="n"/>
      <c r="E15" s="16" t="n"/>
      <c r="F15" s="20" t="n"/>
      <c r="G15" s="16" t="n"/>
      <c r="H15" s="16" t="n"/>
    </row>
    <row r="16">
      <c r="A16" s="16" t="n"/>
      <c r="B16" s="16" t="n"/>
      <c r="C16" s="16" t="n"/>
      <c r="D16" s="16" t="n"/>
      <c r="E16" s="16" t="n"/>
      <c r="F16" s="20" t="n"/>
      <c r="G16" s="16" t="n"/>
      <c r="H16" s="16" t="n"/>
    </row>
    <row r="17">
      <c r="A17" s="16" t="n"/>
      <c r="B17" s="16" t="n"/>
      <c r="C17" s="16" t="n"/>
      <c r="D17" s="16" t="n"/>
      <c r="E17" s="16" t="n"/>
      <c r="F17" s="20" t="n"/>
      <c r="G17" s="16" t="n"/>
      <c r="H17" s="16" t="n"/>
    </row>
    <row r="18">
      <c r="A18" s="16" t="n"/>
      <c r="B18" s="16" t="n"/>
      <c r="C18" s="16" t="n"/>
      <c r="D18" s="16" t="n"/>
      <c r="E18" s="16" t="n"/>
      <c r="F18" s="20" t="n"/>
      <c r="G18" s="16" t="n"/>
      <c r="H18" s="16" t="n"/>
    </row>
    <row r="19">
      <c r="A19" s="16" t="n"/>
      <c r="B19" s="16" t="n"/>
      <c r="C19" s="16" t="n"/>
      <c r="D19" s="16" t="n"/>
      <c r="E19" s="16" t="n"/>
      <c r="F19" s="20" t="n"/>
      <c r="G19" s="16" t="n"/>
      <c r="H19" s="16" t="n"/>
    </row>
    <row r="20">
      <c r="A20" s="16" t="n"/>
      <c r="B20" s="16" t="n"/>
      <c r="C20" s="16" t="n"/>
      <c r="D20" s="16" t="n"/>
      <c r="E20" s="16" t="n"/>
      <c r="F20" s="20" t="n"/>
      <c r="G20" s="16" t="n"/>
      <c r="H20" s="16" t="n"/>
    </row>
    <row r="21">
      <c r="A21" s="16" t="n"/>
      <c r="B21" s="16" t="n"/>
      <c r="C21" s="16" t="n"/>
      <c r="D21" s="16" t="n"/>
      <c r="E21" s="16" t="n"/>
      <c r="F21" s="20" t="n"/>
      <c r="G21" s="16" t="n"/>
      <c r="H21" s="16" t="n"/>
    </row>
    <row r="22">
      <c r="A22" s="16" t="n"/>
      <c r="B22" s="16" t="n"/>
      <c r="C22" s="16" t="n"/>
      <c r="D22" s="16" t="n"/>
      <c r="E22" s="16" t="n"/>
      <c r="F22" s="20" t="n"/>
      <c r="G22" s="16" t="n"/>
      <c r="H22" s="16" t="n"/>
    </row>
    <row r="23">
      <c r="A23" s="16" t="n"/>
      <c r="B23" s="16" t="n"/>
      <c r="C23" s="16" t="n"/>
      <c r="D23" s="16" t="n"/>
      <c r="E23" s="16" t="n"/>
      <c r="F23" s="20" t="n"/>
      <c r="G23" s="16" t="n"/>
      <c r="H23" s="16" t="n"/>
    </row>
    <row r="24">
      <c r="A24" s="16" t="n"/>
      <c r="B24" s="16" t="n"/>
      <c r="C24" s="16" t="n"/>
      <c r="D24" s="16" t="n"/>
      <c r="E24" s="16" t="n"/>
      <c r="F24" s="20" t="n"/>
      <c r="G24" s="16" t="n"/>
      <c r="H24" s="16" t="n"/>
    </row>
    <row r="25">
      <c r="A25" s="16" t="n"/>
      <c r="B25" s="16" t="n"/>
      <c r="C25" s="16" t="n"/>
      <c r="D25" s="16" t="n"/>
      <c r="E25" s="16" t="n"/>
      <c r="F25" s="20" t="n"/>
      <c r="G25" s="16" t="n"/>
      <c r="H25" s="16" t="n"/>
    </row>
    <row r="26">
      <c r="A26" s="16" t="n"/>
      <c r="B26" s="16" t="n"/>
      <c r="C26" s="16" t="n"/>
      <c r="D26" s="16" t="n"/>
      <c r="E26" s="16" t="n"/>
      <c r="F26" s="20" t="n"/>
      <c r="G26" s="16" t="n"/>
      <c r="H26" s="16" t="n"/>
    </row>
    <row r="27">
      <c r="A27" s="16" t="n"/>
      <c r="B27" s="16" t="n"/>
      <c r="C27" s="16" t="n"/>
      <c r="D27" s="16" t="n"/>
      <c r="E27" s="16" t="n"/>
      <c r="F27" s="20" t="n"/>
      <c r="G27" s="16" t="n"/>
      <c r="H27" s="16" t="n"/>
    </row>
    <row r="28">
      <c r="A28" s="16" t="n"/>
      <c r="B28" s="16" t="n"/>
      <c r="C28" s="16" t="n"/>
      <c r="D28" s="16" t="n"/>
      <c r="E28" s="16" t="n"/>
      <c r="F28" s="20" t="n"/>
      <c r="G28" s="16" t="n"/>
      <c r="H28" s="16" t="n"/>
    </row>
    <row r="29">
      <c r="A29" s="16" t="n"/>
      <c r="B29" s="16" t="n"/>
      <c r="C29" s="16" t="n"/>
      <c r="D29" s="16" t="n"/>
      <c r="E29" s="16" t="n"/>
      <c r="F29" s="20" t="n"/>
      <c r="G29" s="16" t="n"/>
      <c r="H29" s="16" t="n"/>
    </row>
    <row r="30">
      <c r="A30" s="16" t="n"/>
      <c r="B30" s="16" t="n"/>
      <c r="C30" s="16" t="n"/>
      <c r="D30" s="16" t="n"/>
      <c r="E30" s="16" t="n"/>
      <c r="F30" s="20" t="n"/>
      <c r="G30" s="16" t="n"/>
      <c r="H30" s="16" t="n"/>
    </row>
    <row r="31">
      <c r="A31" s="16" t="n"/>
      <c r="B31" s="16" t="n"/>
      <c r="C31" s="16" t="n"/>
      <c r="D31" s="16" t="n"/>
      <c r="E31" s="16" t="n"/>
      <c r="F31" s="20" t="n"/>
      <c r="G31" s="16" t="n"/>
      <c r="H31" s="16" t="n"/>
    </row>
    <row r="32">
      <c r="A32" s="16" t="n"/>
      <c r="B32" s="16" t="n"/>
      <c r="C32" s="16" t="n"/>
      <c r="D32" s="16" t="n"/>
      <c r="E32" s="16" t="n"/>
      <c r="F32" s="20" t="n"/>
      <c r="G32" s="16" t="n"/>
      <c r="H32" s="16" t="n"/>
    </row>
    <row r="33">
      <c r="A33" s="16" t="n"/>
      <c r="B33" s="16" t="n"/>
      <c r="C33" s="16" t="n"/>
      <c r="D33" s="16" t="n"/>
      <c r="E33" s="16" t="n"/>
      <c r="F33" s="20" t="n"/>
      <c r="G33" s="16" t="n"/>
      <c r="H33" s="16" t="n"/>
    </row>
    <row r="34">
      <c r="A34" s="16" t="n"/>
      <c r="B34" s="16" t="n"/>
      <c r="C34" s="16" t="n"/>
      <c r="D34" s="16" t="n"/>
      <c r="E34" s="16" t="n"/>
      <c r="F34" s="20" t="n"/>
      <c r="G34" s="16" t="n"/>
      <c r="H34" s="16" t="n"/>
    </row>
    <row r="35">
      <c r="A35" s="16" t="n"/>
      <c r="B35" s="16" t="n"/>
      <c r="C35" s="16" t="n"/>
      <c r="D35" s="16" t="n"/>
      <c r="E35" s="16" t="n"/>
      <c r="F35" s="20" t="n"/>
      <c r="G35" s="16" t="n"/>
      <c r="H35" s="16" t="n"/>
    </row>
    <row r="36">
      <c r="A36" s="16" t="n"/>
      <c r="B36" s="16" t="n"/>
      <c r="C36" s="16" t="n"/>
      <c r="D36" s="16" t="n"/>
      <c r="E36" s="16" t="n"/>
      <c r="F36" s="20" t="n"/>
      <c r="G36" s="16" t="n"/>
      <c r="H36" s="16" t="n"/>
    </row>
    <row r="37">
      <c r="A37" s="16" t="n"/>
      <c r="B37" s="16" t="n"/>
      <c r="C37" s="16" t="n"/>
      <c r="D37" s="16" t="n"/>
      <c r="E37" s="16" t="n"/>
      <c r="F37" s="20" t="n"/>
      <c r="G37" s="16" t="n"/>
      <c r="H37" s="16" t="n"/>
    </row>
    <row r="38">
      <c r="A38" s="16" t="n"/>
      <c r="B38" s="16" t="n"/>
      <c r="C38" s="16" t="n"/>
      <c r="D38" s="16" t="n"/>
      <c r="E38" s="16" t="n"/>
      <c r="F38" s="20" t="n"/>
      <c r="G38" s="16" t="n"/>
      <c r="H38" s="16" t="n"/>
    </row>
    <row r="39">
      <c r="A39" s="16" t="n"/>
      <c r="B39" s="16" t="n"/>
      <c r="C39" s="16" t="n"/>
      <c r="D39" s="16" t="n"/>
      <c r="E39" s="16" t="n"/>
      <c r="F39" s="20" t="n"/>
      <c r="G39" s="16" t="n"/>
      <c r="H39" s="16" t="n"/>
    </row>
    <row r="40">
      <c r="A40" s="16" t="n"/>
      <c r="B40" s="16" t="n"/>
      <c r="C40" s="16" t="n"/>
      <c r="D40" s="16" t="n"/>
      <c r="E40" s="16" t="n"/>
      <c r="F40" s="20" t="n"/>
      <c r="G40" s="16" t="n"/>
      <c r="H40" s="16" t="n"/>
    </row>
    <row r="41">
      <c r="A41" s="16" t="n"/>
      <c r="B41" s="16" t="n"/>
      <c r="C41" s="16" t="n"/>
      <c r="D41" s="16" t="n"/>
      <c r="E41" s="16" t="n"/>
      <c r="F41" s="20" t="n"/>
      <c r="G41" s="16" t="n"/>
      <c r="H41" s="16" t="n"/>
    </row>
    <row r="42">
      <c r="A42" s="16" t="n"/>
      <c r="B42" s="16" t="n"/>
      <c r="C42" s="16" t="n"/>
      <c r="D42" s="16" t="n"/>
      <c r="E42" s="16" t="n"/>
      <c r="F42" s="20" t="n"/>
      <c r="G42" s="16" t="n"/>
      <c r="H42" s="16" t="n"/>
    </row>
    <row r="43">
      <c r="A43" s="16" t="n"/>
      <c r="B43" s="16" t="n"/>
      <c r="C43" s="16" t="n"/>
      <c r="D43" s="16" t="n"/>
      <c r="E43" s="16" t="n"/>
      <c r="F43" s="20" t="n"/>
      <c r="G43" s="16" t="n"/>
      <c r="H43" s="16" t="n"/>
    </row>
    <row r="44">
      <c r="A44" s="16" t="n"/>
      <c r="B44" s="16" t="n"/>
      <c r="C44" s="16" t="n"/>
      <c r="D44" s="16" t="n"/>
      <c r="E44" s="16" t="n"/>
      <c r="F44" s="20" t="n"/>
      <c r="G44" s="16" t="n"/>
      <c r="H44" s="16" t="n"/>
    </row>
    <row r="45">
      <c r="A45" s="16" t="n"/>
      <c r="B45" s="16" t="n"/>
      <c r="C45" s="16" t="n"/>
      <c r="D45" s="16" t="n"/>
      <c r="E45" s="16" t="n"/>
      <c r="F45" s="20" t="n"/>
      <c r="G45" s="16" t="n"/>
      <c r="H45" s="16" t="n"/>
    </row>
    <row r="46">
      <c r="A46" s="16" t="n"/>
      <c r="B46" s="16" t="n"/>
      <c r="C46" s="16" t="n"/>
      <c r="D46" s="16" t="n"/>
      <c r="E46" s="16" t="n"/>
      <c r="F46" s="20" t="n"/>
      <c r="G46" s="16" t="n"/>
      <c r="H46" s="16" t="n"/>
    </row>
    <row r="47">
      <c r="A47" s="16" t="n"/>
      <c r="B47" s="16" t="n"/>
      <c r="C47" s="16" t="n"/>
      <c r="D47" s="16" t="n"/>
      <c r="E47" s="16" t="n"/>
      <c r="F47" s="20" t="n"/>
      <c r="G47" s="16" t="n"/>
      <c r="H47" s="16" t="n"/>
    </row>
    <row r="48">
      <c r="A48" s="16" t="n"/>
      <c r="B48" s="16" t="n"/>
      <c r="C48" s="16" t="n"/>
      <c r="D48" s="16" t="n"/>
      <c r="E48" s="16" t="n"/>
      <c r="F48" s="20" t="n"/>
      <c r="G48" s="16" t="n"/>
      <c r="H48" s="16" t="n"/>
    </row>
    <row r="49">
      <c r="A49" s="16" t="n"/>
      <c r="B49" s="16" t="n"/>
      <c r="C49" s="16" t="n"/>
      <c r="D49" s="16" t="n"/>
      <c r="E49" s="16" t="n"/>
      <c r="F49" s="20" t="n"/>
      <c r="G49" s="16" t="n"/>
      <c r="H49" s="16" t="n"/>
    </row>
    <row r="50">
      <c r="A50" s="16" t="n"/>
      <c r="B50" s="16" t="n"/>
      <c r="C50" s="16" t="n"/>
      <c r="D50" s="16" t="n"/>
      <c r="E50" s="16" t="n"/>
      <c r="F50" s="20" t="n"/>
      <c r="G50" s="16" t="n"/>
      <c r="H50" s="16" t="n"/>
    </row>
    <row r="51">
      <c r="A51" s="16" t="n"/>
      <c r="B51" s="16" t="n"/>
      <c r="C51" s="16" t="n"/>
      <c r="D51" s="16" t="n"/>
      <c r="E51" s="16" t="n"/>
      <c r="F51" s="20" t="n"/>
      <c r="G51" s="16" t="n"/>
      <c r="H51" s="16" t="n"/>
    </row>
    <row r="52">
      <c r="A52" s="16" t="n"/>
      <c r="B52" s="16" t="n"/>
      <c r="C52" s="16" t="n"/>
      <c r="D52" s="16" t="n"/>
      <c r="E52" s="16" t="n"/>
      <c r="F52" s="20" t="n"/>
      <c r="G52" s="16" t="n"/>
      <c r="H52" s="16" t="n"/>
    </row>
    <row r="53">
      <c r="A53" s="16" t="n"/>
      <c r="B53" s="16" t="n"/>
      <c r="C53" s="16" t="n"/>
      <c r="D53" s="16" t="n"/>
      <c r="E53" s="16" t="n"/>
      <c r="F53" s="20" t="n"/>
      <c r="G53" s="16" t="n"/>
      <c r="H53" s="16" t="n"/>
    </row>
    <row r="54">
      <c r="A54" s="16" t="n"/>
      <c r="B54" s="16" t="n"/>
      <c r="C54" s="16" t="n"/>
      <c r="D54" s="16" t="n"/>
      <c r="E54" s="16" t="n"/>
      <c r="F54" s="20" t="n"/>
      <c r="G54" s="16" t="n"/>
      <c r="H54" s="16" t="n"/>
    </row>
    <row r="55">
      <c r="A55" s="16" t="n"/>
      <c r="B55" s="16" t="n"/>
      <c r="C55" s="16" t="n"/>
      <c r="D55" s="16" t="n"/>
      <c r="E55" s="16" t="n"/>
      <c r="F55" s="20" t="n"/>
      <c r="G55" s="16" t="n"/>
      <c r="H55" s="16" t="n"/>
    </row>
    <row r="56">
      <c r="A56" s="16" t="n"/>
      <c r="B56" s="16" t="n"/>
      <c r="C56" s="16" t="n"/>
      <c r="D56" s="16" t="n"/>
      <c r="E56" s="16" t="n"/>
      <c r="F56" s="20" t="n"/>
      <c r="G56" s="16" t="n"/>
      <c r="H56" s="16" t="n"/>
    </row>
    <row r="57">
      <c r="A57" s="16" t="n"/>
      <c r="B57" s="16" t="n"/>
      <c r="C57" s="16" t="n"/>
      <c r="D57" s="16" t="n"/>
      <c r="E57" s="16" t="n"/>
      <c r="F57" s="20" t="n"/>
      <c r="G57" s="16" t="n"/>
      <c r="H57" s="16" t="n"/>
    </row>
    <row r="58">
      <c r="A58" s="16" t="n"/>
      <c r="B58" s="16" t="n"/>
      <c r="C58" s="16" t="n"/>
      <c r="D58" s="16" t="n"/>
      <c r="E58" s="16" t="n"/>
      <c r="F58" s="20" t="n"/>
      <c r="G58" s="16" t="n"/>
      <c r="H58" s="16" t="n"/>
    </row>
    <row r="59">
      <c r="A59" s="16" t="n"/>
      <c r="B59" s="16" t="n"/>
      <c r="C59" s="16" t="n"/>
      <c r="D59" s="16" t="n"/>
      <c r="E59" s="16" t="n"/>
      <c r="F59" s="20" t="n"/>
      <c r="G59" s="16" t="n"/>
      <c r="H59" s="16" t="n"/>
    </row>
    <row r="60">
      <c r="A60" s="16" t="n"/>
      <c r="B60" s="16" t="n"/>
      <c r="C60" s="16" t="n"/>
      <c r="D60" s="16" t="n"/>
      <c r="E60" s="16" t="n"/>
      <c r="F60" s="20" t="n"/>
      <c r="G60" s="16" t="n"/>
      <c r="H60" s="16" t="n"/>
    </row>
    <row r="61">
      <c r="A61" s="16" t="n"/>
      <c r="B61" s="16" t="n"/>
      <c r="C61" s="16" t="n"/>
      <c r="D61" s="16" t="n"/>
      <c r="E61" s="16" t="n"/>
      <c r="F61" s="20" t="n"/>
      <c r="G61" s="16" t="n"/>
      <c r="H61" s="16" t="n"/>
    </row>
    <row r="62">
      <c r="A62" s="16" t="n"/>
      <c r="B62" s="16" t="n"/>
      <c r="C62" s="16" t="n"/>
      <c r="D62" s="16" t="n"/>
      <c r="E62" s="16" t="n"/>
      <c r="F62" s="20" t="n"/>
      <c r="G62" s="16" t="n"/>
      <c r="H62" s="16" t="n"/>
    </row>
    <row r="63">
      <c r="A63" s="16" t="n"/>
      <c r="B63" s="16" t="n"/>
      <c r="C63" s="16" t="n"/>
      <c r="D63" s="16" t="n"/>
      <c r="E63" s="16" t="n"/>
      <c r="F63" s="20" t="n"/>
      <c r="G63" s="16" t="n"/>
      <c r="H63" s="16" t="n"/>
    </row>
    <row r="64">
      <c r="A64" s="16" t="n"/>
      <c r="B64" s="16" t="n"/>
      <c r="C64" s="16" t="n"/>
      <c r="D64" s="16" t="n"/>
      <c r="E64" s="16" t="n"/>
      <c r="F64" s="20" t="n"/>
      <c r="G64" s="16" t="n"/>
      <c r="H64" s="16" t="n"/>
    </row>
    <row r="65">
      <c r="A65" s="16" t="n"/>
      <c r="B65" s="16" t="n"/>
      <c r="C65" s="16" t="n"/>
      <c r="D65" s="16" t="n"/>
      <c r="E65" s="16" t="n"/>
      <c r="F65" s="20" t="n"/>
      <c r="G65" s="16" t="n"/>
      <c r="H65" s="16" t="n"/>
    </row>
    <row r="66">
      <c r="A66" s="16" t="n"/>
      <c r="B66" s="16" t="n"/>
      <c r="C66" s="16" t="n"/>
      <c r="D66" s="16" t="n"/>
      <c r="E66" s="16" t="n"/>
      <c r="F66" s="20" t="n"/>
      <c r="G66" s="16" t="n"/>
      <c r="H66" s="16" t="n"/>
    </row>
    <row r="67">
      <c r="A67" s="16" t="n"/>
      <c r="B67" s="16" t="n"/>
      <c r="C67" s="16" t="n"/>
      <c r="D67" s="16" t="n"/>
      <c r="E67" s="16" t="n"/>
      <c r="F67" s="20" t="n"/>
      <c r="G67" s="16" t="n"/>
      <c r="H67" s="16" t="n"/>
    </row>
    <row r="68">
      <c r="A68" s="16" t="n"/>
      <c r="B68" s="16" t="n"/>
      <c r="C68" s="16" t="n"/>
      <c r="D68" s="16" t="n"/>
      <c r="E68" s="16" t="n"/>
      <c r="F68" s="20" t="n"/>
      <c r="G68" s="16" t="n"/>
      <c r="H68" s="16" t="n"/>
    </row>
    <row r="69">
      <c r="A69" s="16" t="n"/>
      <c r="B69" s="16" t="n"/>
      <c r="C69" s="16" t="n"/>
      <c r="D69" s="16" t="n"/>
      <c r="E69" s="16" t="n"/>
      <c r="F69" s="20" t="n"/>
      <c r="G69" s="16" t="n"/>
      <c r="H69" s="16" t="n"/>
    </row>
    <row r="70">
      <c r="A70" s="16" t="n"/>
      <c r="B70" s="16" t="n"/>
      <c r="C70" s="16" t="n"/>
      <c r="D70" s="16" t="n"/>
      <c r="E70" s="16" t="n"/>
      <c r="F70" s="20" t="n"/>
      <c r="G70" s="16" t="n"/>
      <c r="H70" s="16" t="n"/>
    </row>
    <row r="71">
      <c r="A71" s="16" t="n"/>
      <c r="B71" s="16" t="n"/>
      <c r="C71" s="16" t="n"/>
      <c r="D71" s="16" t="n"/>
      <c r="E71" s="16" t="n"/>
      <c r="F71" s="20" t="n"/>
      <c r="G71" s="16" t="n"/>
      <c r="H71" s="16" t="n"/>
    </row>
    <row r="72">
      <c r="A72" s="16" t="n"/>
      <c r="B72" s="16" t="n"/>
      <c r="C72" s="16" t="n"/>
      <c r="D72" s="16" t="n"/>
      <c r="E72" s="16" t="n"/>
      <c r="F72" s="20" t="n"/>
      <c r="G72" s="16" t="n"/>
      <c r="H72" s="16" t="n"/>
    </row>
    <row r="73">
      <c r="A73" s="16" t="n"/>
      <c r="B73" s="16" t="n"/>
      <c r="C73" s="16" t="n"/>
      <c r="D73" s="16" t="n"/>
      <c r="E73" s="16" t="n"/>
      <c r="F73" s="20" t="n"/>
      <c r="G73" s="16" t="n"/>
      <c r="H73" s="16" t="n"/>
    </row>
    <row r="74">
      <c r="A74" s="16" t="n"/>
      <c r="B74" s="16" t="n"/>
      <c r="C74" s="16" t="n"/>
      <c r="D74" s="16" t="n"/>
      <c r="E74" s="16" t="n"/>
      <c r="F74" s="20" t="n"/>
      <c r="G74" s="16" t="n"/>
      <c r="H74" s="16" t="n"/>
    </row>
    <row r="75">
      <c r="A75" s="16" t="n"/>
      <c r="B75" s="16" t="n"/>
      <c r="C75" s="16" t="n"/>
      <c r="D75" s="16" t="n"/>
      <c r="E75" s="16" t="n"/>
      <c r="F75" s="20" t="n"/>
      <c r="G75" s="16" t="n"/>
      <c r="H75" s="16" t="n"/>
    </row>
    <row r="76">
      <c r="A76" s="16" t="n"/>
      <c r="B76" s="16" t="n"/>
      <c r="C76" s="16" t="n"/>
      <c r="D76" s="16" t="n"/>
      <c r="E76" s="16" t="n"/>
      <c r="F76" s="20" t="n"/>
      <c r="G76" s="16" t="n"/>
      <c r="H76" s="16" t="n"/>
    </row>
    <row r="77">
      <c r="A77" s="16" t="n"/>
      <c r="B77" s="16" t="n"/>
      <c r="C77" s="16" t="n"/>
      <c r="D77" s="16" t="n"/>
      <c r="E77" s="16" t="n"/>
      <c r="F77" s="20" t="n"/>
      <c r="G77" s="16" t="n"/>
      <c r="H77" s="16" t="n"/>
    </row>
    <row r="78">
      <c r="A78" s="16" t="n"/>
      <c r="B78" s="16" t="n"/>
      <c r="C78" s="16" t="n"/>
      <c r="D78" s="16" t="n"/>
      <c r="E78" s="16" t="n"/>
      <c r="F78" s="20" t="n"/>
      <c r="G78" s="16" t="n"/>
      <c r="H78" s="16" t="n"/>
    </row>
    <row r="79">
      <c r="A79" s="16" t="n"/>
      <c r="B79" s="16" t="n"/>
      <c r="C79" s="16" t="n"/>
      <c r="D79" s="16" t="n"/>
      <c r="E79" s="16" t="n"/>
      <c r="F79" s="20" t="n"/>
      <c r="G79" s="16" t="n"/>
      <c r="H79" s="16" t="n"/>
    </row>
    <row r="80">
      <c r="A80" s="16" t="n"/>
      <c r="B80" s="16" t="n"/>
      <c r="C80" s="16" t="n"/>
      <c r="D80" s="16" t="n"/>
      <c r="E80" s="16" t="n"/>
      <c r="F80" s="20" t="n"/>
      <c r="G80" s="16" t="n"/>
      <c r="H80" s="16" t="n"/>
    </row>
    <row r="81">
      <c r="A81" s="16" t="n"/>
      <c r="B81" s="16" t="n"/>
      <c r="C81" s="16" t="n"/>
      <c r="D81" s="16" t="n"/>
      <c r="E81" s="16" t="n"/>
      <c r="F81" s="20" t="n"/>
      <c r="G81" s="16" t="n"/>
      <c r="H81" s="16" t="n"/>
    </row>
    <row r="82">
      <c r="A82" s="16" t="n"/>
      <c r="B82" s="16" t="n"/>
      <c r="C82" s="16" t="n"/>
      <c r="D82" s="16" t="n"/>
      <c r="E82" s="16" t="n"/>
      <c r="F82" s="20" t="n"/>
      <c r="G82" s="16" t="n"/>
      <c r="H82" s="16" t="n"/>
    </row>
    <row r="83">
      <c r="A83" s="16" t="n"/>
      <c r="B83" s="16" t="n"/>
      <c r="C83" s="16" t="n"/>
      <c r="D83" s="16" t="n"/>
      <c r="E83" s="16" t="n"/>
      <c r="F83" s="20" t="n"/>
      <c r="G83" s="16" t="n"/>
      <c r="H83" s="16" t="n"/>
    </row>
    <row r="84">
      <c r="A84" s="16" t="n"/>
      <c r="B84" s="16" t="n"/>
      <c r="C84" s="16" t="n"/>
      <c r="D84" s="16" t="n"/>
      <c r="E84" s="16" t="n"/>
      <c r="F84" s="20" t="n"/>
      <c r="G84" s="16" t="n"/>
      <c r="H84" s="16" t="n"/>
    </row>
    <row r="85">
      <c r="A85" s="16" t="n"/>
      <c r="B85" s="16" t="n"/>
      <c r="C85" s="16" t="n"/>
      <c r="D85" s="16" t="n"/>
      <c r="E85" s="16" t="n"/>
      <c r="F85" s="20" t="n"/>
      <c r="G85" s="16" t="n"/>
      <c r="H85" s="16" t="n"/>
    </row>
    <row r="86">
      <c r="A86" s="16" t="n"/>
      <c r="B86" s="16" t="n"/>
      <c r="C86" s="16" t="n"/>
      <c r="D86" s="16" t="n"/>
      <c r="E86" s="16" t="n"/>
      <c r="F86" s="20" t="n"/>
      <c r="G86" s="16" t="n"/>
      <c r="H86" s="16" t="n"/>
    </row>
    <row r="87">
      <c r="A87" s="16" t="n"/>
      <c r="B87" s="16" t="n"/>
      <c r="C87" s="16" t="n"/>
      <c r="D87" s="16" t="n"/>
      <c r="E87" s="16" t="n"/>
      <c r="F87" s="20" t="n"/>
      <c r="G87" s="16" t="n"/>
      <c r="H87" s="16" t="n"/>
    </row>
    <row r="88">
      <c r="A88" s="16" t="n"/>
      <c r="B88" s="16" t="n"/>
      <c r="C88" s="16" t="n"/>
      <c r="D88" s="16" t="n"/>
      <c r="E88" s="16" t="n"/>
      <c r="F88" s="20" t="n"/>
      <c r="G88" s="16" t="n"/>
      <c r="H88" s="16" t="n"/>
    </row>
    <row r="89">
      <c r="A89" s="16" t="n"/>
      <c r="B89" s="16" t="n"/>
      <c r="C89" s="16" t="n"/>
      <c r="D89" s="16" t="n"/>
      <c r="E89" s="16" t="n"/>
      <c r="F89" s="20" t="n"/>
      <c r="G89" s="16" t="n"/>
      <c r="H89" s="16" t="n"/>
    </row>
    <row r="90">
      <c r="A90" s="16" t="n"/>
      <c r="B90" s="16" t="n"/>
      <c r="C90" s="16" t="n"/>
      <c r="D90" s="16" t="n"/>
      <c r="E90" s="16" t="n"/>
      <c r="F90" s="20" t="n"/>
      <c r="G90" s="16" t="n"/>
      <c r="H90" s="16" t="n"/>
    </row>
    <row r="91">
      <c r="A91" s="16" t="n"/>
      <c r="B91" s="16" t="n"/>
      <c r="C91" s="16" t="n"/>
      <c r="D91" s="16" t="n"/>
      <c r="E91" s="16" t="n"/>
      <c r="F91" s="20" t="n"/>
      <c r="G91" s="16" t="n"/>
      <c r="H91" s="16" t="n"/>
    </row>
    <row r="92">
      <c r="A92" s="16" t="n"/>
      <c r="B92" s="16" t="n"/>
      <c r="C92" s="16" t="n"/>
      <c r="D92" s="16" t="n"/>
      <c r="E92" s="16" t="n"/>
      <c r="F92" s="20" t="n"/>
      <c r="G92" s="16" t="n"/>
      <c r="H92" s="16" t="n"/>
    </row>
    <row r="93">
      <c r="A93" s="16" t="n"/>
      <c r="B93" s="16" t="n"/>
      <c r="C93" s="16" t="n"/>
      <c r="D93" s="16" t="n"/>
      <c r="E93" s="16" t="n"/>
      <c r="F93" s="20" t="n"/>
      <c r="G93" s="16" t="n"/>
      <c r="H93" s="16" t="n"/>
    </row>
    <row r="94">
      <c r="A94" s="16" t="n"/>
      <c r="B94" s="16" t="n"/>
      <c r="C94" s="16" t="n"/>
      <c r="D94" s="16" t="n"/>
      <c r="E94" s="16" t="n"/>
      <c r="F94" s="20" t="n"/>
      <c r="G94" s="16" t="n"/>
      <c r="H94" s="16" t="n"/>
    </row>
    <row r="95">
      <c r="A95" s="16" t="n"/>
      <c r="B95" s="16" t="n"/>
      <c r="C95" s="16" t="n"/>
      <c r="D95" s="16" t="n"/>
      <c r="E95" s="16" t="n"/>
      <c r="F95" s="20" t="n"/>
      <c r="G95" s="16" t="n"/>
      <c r="H95" s="16" t="n"/>
    </row>
    <row r="96">
      <c r="A96" s="16" t="n"/>
      <c r="B96" s="16" t="n"/>
      <c r="C96" s="16" t="n"/>
      <c r="D96" s="16" t="n"/>
      <c r="E96" s="16" t="n"/>
      <c r="F96" s="20" t="n"/>
      <c r="G96" s="16" t="n"/>
      <c r="H96" s="16" t="n"/>
    </row>
    <row r="97">
      <c r="A97" s="16" t="n"/>
      <c r="B97" s="16" t="n"/>
      <c r="C97" s="16" t="n"/>
      <c r="D97" s="16" t="n"/>
      <c r="E97" s="16" t="n"/>
      <c r="F97" s="20" t="n"/>
      <c r="G97" s="16" t="n"/>
      <c r="H97" s="16" t="n"/>
    </row>
    <row r="98">
      <c r="A98" s="16" t="n"/>
      <c r="B98" s="16" t="n"/>
      <c r="C98" s="16" t="n"/>
      <c r="D98" s="16" t="n"/>
      <c r="E98" s="16" t="n"/>
      <c r="F98" s="20" t="n"/>
      <c r="G98" s="16" t="n"/>
      <c r="H98" s="16" t="n"/>
    </row>
    <row r="99">
      <c r="A99" s="16" t="n"/>
      <c r="B99" s="16" t="n"/>
      <c r="C99" s="16" t="n"/>
      <c r="D99" s="16" t="n"/>
      <c r="E99" s="16" t="n"/>
      <c r="F99" s="20" t="n"/>
      <c r="G99" s="16" t="n"/>
      <c r="H99" s="16" t="n"/>
    </row>
    <row r="100">
      <c r="A100" s="16" t="n"/>
      <c r="B100" s="16" t="n"/>
      <c r="C100" s="16" t="n"/>
      <c r="D100" s="16" t="n"/>
      <c r="E100" s="16" t="n"/>
      <c r="F100" s="20" t="n"/>
      <c r="G100" s="16" t="n"/>
      <c r="H100" s="16" t="n"/>
    </row>
    <row r="101">
      <c r="A101" s="16" t="n"/>
      <c r="B101" s="16" t="n"/>
      <c r="C101" s="16" t="n"/>
      <c r="D101" s="16" t="n"/>
      <c r="E101" s="16" t="n"/>
      <c r="F101" s="20" t="n"/>
      <c r="G101" s="16" t="n"/>
      <c r="H101" s="16" t="n"/>
    </row>
    <row r="102">
      <c r="A102" s="16" t="n"/>
      <c r="B102" s="16" t="n"/>
      <c r="C102" s="16" t="n"/>
      <c r="D102" s="16" t="n"/>
      <c r="E102" s="16" t="n"/>
      <c r="F102" s="20" t="n"/>
      <c r="G102" s="16" t="n"/>
      <c r="H102" s="16" t="n"/>
    </row>
    <row r="103">
      <c r="A103" s="16" t="n"/>
      <c r="B103" s="16" t="n"/>
      <c r="C103" s="16" t="n"/>
      <c r="D103" s="16" t="n"/>
      <c r="E103" s="16" t="n"/>
      <c r="F103" s="20" t="n"/>
      <c r="G103" s="16" t="n"/>
      <c r="H103" s="16" t="n"/>
    </row>
    <row r="104">
      <c r="A104" s="16" t="n"/>
      <c r="B104" s="16" t="n"/>
      <c r="C104" s="16" t="n"/>
      <c r="D104" s="16" t="n"/>
      <c r="E104" s="16" t="n"/>
      <c r="F104" s="20" t="n"/>
      <c r="G104" s="16" t="n"/>
      <c r="H104" s="16" t="n"/>
    </row>
    <row r="105">
      <c r="A105" s="16" t="n"/>
      <c r="B105" s="16" t="n"/>
      <c r="C105" s="16" t="n"/>
      <c r="D105" s="16" t="n"/>
      <c r="E105" s="16" t="n"/>
      <c r="F105" s="20" t="n"/>
      <c r="G105" s="16" t="n"/>
      <c r="H105" s="16" t="n"/>
    </row>
    <row r="106">
      <c r="A106" s="16" t="n"/>
      <c r="B106" s="16" t="n"/>
      <c r="C106" s="16" t="n"/>
      <c r="D106" s="16" t="n"/>
      <c r="E106" s="16" t="n"/>
      <c r="F106" s="20" t="n"/>
      <c r="G106" s="16" t="n"/>
      <c r="H106" s="16" t="n"/>
    </row>
    <row r="107">
      <c r="A107" s="16" t="n"/>
      <c r="B107" s="16" t="n"/>
      <c r="C107" s="16" t="n"/>
      <c r="D107" s="16" t="n"/>
      <c r="E107" s="16" t="n"/>
      <c r="F107" s="20" t="n"/>
      <c r="G107" s="16" t="n"/>
      <c r="H107" s="16" t="n"/>
    </row>
    <row r="108">
      <c r="A108" s="16" t="n"/>
      <c r="B108" s="16" t="n"/>
      <c r="C108" s="16" t="n"/>
      <c r="D108" s="16" t="n"/>
      <c r="E108" s="16" t="n"/>
      <c r="F108" s="20" t="n"/>
      <c r="G108" s="16" t="n"/>
      <c r="H108" s="16" t="n"/>
    </row>
    <row r="109">
      <c r="A109" s="16" t="n"/>
      <c r="B109" s="16" t="n"/>
      <c r="C109" s="16" t="n"/>
      <c r="D109" s="16" t="n"/>
      <c r="E109" s="16" t="n"/>
      <c r="F109" s="20" t="n"/>
      <c r="G109" s="16" t="n"/>
      <c r="H109" s="16" t="n"/>
    </row>
    <row r="110">
      <c r="A110" s="16" t="n"/>
      <c r="B110" s="16" t="n"/>
      <c r="C110" s="16" t="n"/>
      <c r="D110" s="16" t="n"/>
      <c r="E110" s="16" t="n"/>
      <c r="F110" s="20" t="n"/>
      <c r="G110" s="16" t="n"/>
      <c r="H110" s="16" t="n"/>
    </row>
    <row r="111">
      <c r="A111" s="16" t="n"/>
      <c r="B111" s="16" t="n"/>
      <c r="C111" s="16" t="n"/>
      <c r="D111" s="16" t="n"/>
      <c r="E111" s="16" t="n"/>
      <c r="F111" s="20" t="n"/>
      <c r="G111" s="16" t="n"/>
      <c r="H111" s="16" t="n"/>
    </row>
    <row r="112">
      <c r="A112" s="16" t="n"/>
      <c r="B112" s="16" t="n"/>
      <c r="C112" s="16" t="n"/>
      <c r="D112" s="16" t="n"/>
      <c r="E112" s="16" t="n"/>
      <c r="F112" s="20" t="n"/>
      <c r="G112" s="16" t="n"/>
      <c r="H112" s="16" t="n"/>
    </row>
    <row r="113">
      <c r="A113" s="16" t="n"/>
      <c r="B113" s="16" t="n"/>
      <c r="C113" s="16" t="n"/>
      <c r="D113" s="16" t="n"/>
      <c r="E113" s="16" t="n"/>
      <c r="F113" s="20" t="n"/>
      <c r="G113" s="16" t="n"/>
      <c r="H113" s="16" t="n"/>
    </row>
    <row r="114">
      <c r="A114" s="16" t="n"/>
      <c r="B114" s="16" t="n"/>
      <c r="C114" s="16" t="n"/>
      <c r="D114" s="16" t="n"/>
      <c r="E114" s="16" t="n"/>
      <c r="F114" s="20" t="n"/>
      <c r="G114" s="16" t="n"/>
      <c r="H114" s="16" t="n"/>
    </row>
    <row r="115">
      <c r="A115" s="16" t="n"/>
      <c r="B115" s="16" t="n"/>
      <c r="C115" s="16" t="n"/>
      <c r="D115" s="16" t="n"/>
      <c r="E115" s="16" t="n"/>
      <c r="F115" s="20" t="n"/>
      <c r="G115" s="16" t="n"/>
      <c r="H115" s="16" t="n"/>
    </row>
    <row r="116">
      <c r="A116" s="16" t="n"/>
      <c r="B116" s="16" t="n"/>
      <c r="C116" s="16" t="n"/>
      <c r="D116" s="16" t="n"/>
      <c r="E116" s="16" t="n"/>
      <c r="F116" s="20" t="n"/>
      <c r="G116" s="16" t="n"/>
      <c r="H116" s="16" t="n"/>
    </row>
    <row r="117">
      <c r="A117" s="16" t="n"/>
      <c r="B117" s="16" t="n"/>
      <c r="C117" s="16" t="n"/>
      <c r="D117" s="16" t="n"/>
      <c r="E117" s="16" t="n"/>
      <c r="F117" s="20" t="n"/>
      <c r="G117" s="16" t="n"/>
      <c r="H117" s="16" t="n"/>
    </row>
    <row r="118">
      <c r="A118" s="16" t="n"/>
      <c r="B118" s="16" t="n"/>
      <c r="C118" s="16" t="n"/>
      <c r="D118" s="16" t="n"/>
      <c r="E118" s="16" t="n"/>
      <c r="F118" s="20" t="n"/>
      <c r="G118" s="16" t="n"/>
      <c r="H118" s="16" t="n"/>
    </row>
    <row r="119">
      <c r="A119" s="16" t="n"/>
      <c r="B119" s="16" t="n"/>
      <c r="C119" s="16" t="n"/>
      <c r="D119" s="16" t="n"/>
      <c r="E119" s="16" t="n"/>
      <c r="F119" s="20" t="n"/>
      <c r="G119" s="16" t="n"/>
      <c r="H119" s="16" t="n"/>
    </row>
    <row r="120">
      <c r="A120" s="16" t="n"/>
      <c r="B120" s="16" t="n"/>
      <c r="C120" s="16" t="n"/>
      <c r="D120" s="16" t="n"/>
      <c r="E120" s="16" t="n"/>
      <c r="F120" s="20" t="n"/>
      <c r="G120" s="16" t="n"/>
      <c r="H120" s="16" t="n"/>
    </row>
    <row r="121">
      <c r="A121" s="16" t="n"/>
      <c r="B121" s="16" t="n"/>
      <c r="C121" s="16" t="n"/>
      <c r="D121" s="16" t="n"/>
      <c r="E121" s="16" t="n"/>
      <c r="F121" s="20" t="n"/>
      <c r="G121" s="16" t="n"/>
      <c r="H121" s="16" t="n"/>
    </row>
    <row r="122">
      <c r="A122" s="16" t="n"/>
      <c r="B122" s="16" t="n"/>
      <c r="C122" s="16" t="n"/>
      <c r="D122" s="16" t="n"/>
      <c r="E122" s="16" t="n"/>
      <c r="F122" s="20" t="n"/>
      <c r="G122" s="16" t="n"/>
      <c r="H122" s="16" t="n"/>
    </row>
    <row r="123">
      <c r="A123" s="16" t="n"/>
      <c r="B123" s="16" t="n"/>
      <c r="C123" s="16" t="n"/>
      <c r="D123" s="16" t="n"/>
      <c r="E123" s="16" t="n"/>
      <c r="F123" s="20" t="n"/>
      <c r="G123" s="16" t="n"/>
      <c r="H123" s="16" t="n"/>
    </row>
    <row r="124">
      <c r="A124" s="16" t="n"/>
      <c r="B124" s="16" t="n"/>
      <c r="C124" s="16" t="n"/>
      <c r="D124" s="16" t="n"/>
      <c r="E124" s="16" t="n"/>
      <c r="F124" s="20" t="n"/>
      <c r="G124" s="16" t="n"/>
      <c r="H124" s="16" t="n"/>
    </row>
    <row r="125">
      <c r="A125" s="16" t="n"/>
      <c r="B125" s="16" t="n"/>
      <c r="C125" s="16" t="n"/>
      <c r="D125" s="16" t="n"/>
      <c r="E125" s="16" t="n"/>
      <c r="F125" s="20" t="n"/>
      <c r="G125" s="16" t="n"/>
      <c r="H125" s="16" t="n"/>
    </row>
    <row r="126">
      <c r="A126" s="16" t="n"/>
      <c r="B126" s="16" t="n"/>
      <c r="C126" s="16" t="n"/>
      <c r="D126" s="16" t="n"/>
      <c r="E126" s="16" t="n"/>
      <c r="F126" s="20" t="n"/>
      <c r="G126" s="16" t="n"/>
      <c r="H126" s="16" t="n"/>
    </row>
    <row r="127">
      <c r="A127" s="16" t="n"/>
      <c r="B127" s="16" t="n"/>
      <c r="C127" s="16" t="n"/>
      <c r="D127" s="16" t="n"/>
      <c r="E127" s="16" t="n"/>
      <c r="F127" s="20" t="n"/>
      <c r="G127" s="16" t="n"/>
      <c r="H127" s="16" t="n"/>
    </row>
    <row r="128">
      <c r="A128" s="16" t="n"/>
      <c r="B128" s="16" t="n"/>
      <c r="C128" s="16" t="n"/>
      <c r="D128" s="16" t="n"/>
      <c r="E128" s="16" t="n"/>
      <c r="F128" s="20" t="n"/>
      <c r="G128" s="16" t="n"/>
      <c r="H128" s="16" t="n"/>
    </row>
    <row r="129">
      <c r="A129" s="16" t="n"/>
      <c r="B129" s="16" t="n"/>
      <c r="C129" s="16" t="n"/>
      <c r="D129" s="16" t="n"/>
      <c r="E129" s="16" t="n"/>
      <c r="F129" s="20" t="n"/>
      <c r="G129" s="16" t="n"/>
      <c r="H129" s="16" t="n"/>
    </row>
    <row r="130">
      <c r="A130" s="16" t="n"/>
      <c r="B130" s="16" t="n"/>
      <c r="C130" s="16" t="n"/>
      <c r="D130" s="16" t="n"/>
      <c r="E130" s="16" t="n"/>
      <c r="F130" s="20" t="n"/>
      <c r="G130" s="16" t="n"/>
      <c r="H130" s="16" t="n"/>
    </row>
    <row r="131">
      <c r="A131" s="16" t="n"/>
      <c r="B131" s="16" t="n"/>
      <c r="C131" s="16" t="n"/>
      <c r="D131" s="16" t="n"/>
      <c r="E131" s="16" t="n"/>
      <c r="F131" s="20" t="n"/>
      <c r="G131" s="16" t="n"/>
      <c r="H131" s="16" t="n"/>
    </row>
    <row r="132">
      <c r="A132" s="16" t="n"/>
      <c r="B132" s="16" t="n"/>
      <c r="C132" s="16" t="n"/>
      <c r="D132" s="16" t="n"/>
      <c r="E132" s="16" t="n"/>
      <c r="F132" s="20" t="n"/>
      <c r="G132" s="16" t="n"/>
      <c r="H132" s="16" t="n"/>
    </row>
    <row r="133">
      <c r="A133" s="16" t="n"/>
      <c r="B133" s="16" t="n"/>
      <c r="C133" s="16" t="n"/>
      <c r="D133" s="16" t="n"/>
      <c r="E133" s="16" t="n"/>
      <c r="F133" s="20" t="n"/>
      <c r="G133" s="16" t="n"/>
      <c r="H133" s="16" t="n"/>
    </row>
    <row r="134">
      <c r="A134" s="16" t="n"/>
      <c r="B134" s="16" t="n"/>
      <c r="C134" s="16" t="n"/>
      <c r="D134" s="16" t="n"/>
      <c r="E134" s="16" t="n"/>
      <c r="F134" s="20" t="n"/>
      <c r="G134" s="16" t="n"/>
      <c r="H134" s="16" t="n"/>
    </row>
    <row r="135">
      <c r="A135" s="16" t="n"/>
      <c r="B135" s="16" t="n"/>
      <c r="C135" s="16" t="n"/>
      <c r="D135" s="16" t="n"/>
      <c r="E135" s="16" t="n"/>
      <c r="F135" s="20" t="n"/>
      <c r="G135" s="16" t="n"/>
      <c r="H135" s="16" t="n"/>
    </row>
    <row r="136">
      <c r="A136" s="16" t="n"/>
      <c r="B136" s="16" t="n"/>
      <c r="C136" s="16" t="n"/>
      <c r="D136" s="16" t="n"/>
      <c r="E136" s="16" t="n"/>
      <c r="F136" s="20" t="n"/>
      <c r="G136" s="16" t="n"/>
      <c r="H136" s="16" t="n"/>
    </row>
    <row r="137">
      <c r="A137" s="16" t="n"/>
      <c r="B137" s="16" t="n"/>
      <c r="C137" s="16" t="n"/>
      <c r="D137" s="16" t="n"/>
      <c r="E137" s="16" t="n"/>
      <c r="F137" s="20" t="n"/>
      <c r="G137" s="16" t="n"/>
      <c r="H137" s="16" t="n"/>
    </row>
    <row r="138">
      <c r="A138" s="16" t="n"/>
      <c r="B138" s="16" t="n"/>
      <c r="C138" s="16" t="n"/>
      <c r="D138" s="16" t="n"/>
      <c r="E138" s="16" t="n"/>
      <c r="F138" s="20" t="n"/>
      <c r="G138" s="16" t="n"/>
      <c r="H138" s="16" t="n"/>
    </row>
    <row r="139">
      <c r="A139" s="16" t="n"/>
      <c r="B139" s="16" t="n"/>
      <c r="C139" s="16" t="n"/>
      <c r="D139" s="16" t="n"/>
      <c r="E139" s="16" t="n"/>
      <c r="F139" s="20" t="n"/>
      <c r="G139" s="16" t="n"/>
      <c r="H139" s="16" t="n"/>
    </row>
    <row r="140">
      <c r="A140" s="16" t="n"/>
      <c r="B140" s="16" t="n"/>
      <c r="C140" s="16" t="n"/>
      <c r="D140" s="16" t="n"/>
      <c r="E140" s="16" t="n"/>
      <c r="F140" s="20" t="n"/>
      <c r="G140" s="16" t="n"/>
      <c r="H140" s="16" t="n"/>
    </row>
    <row r="141">
      <c r="A141" s="16" t="n"/>
      <c r="B141" s="16" t="n"/>
      <c r="C141" s="16" t="n"/>
      <c r="D141" s="16" t="n"/>
      <c r="E141" s="16" t="n"/>
      <c r="F141" s="20" t="n"/>
      <c r="G141" s="16" t="n"/>
      <c r="H141" s="16" t="n"/>
    </row>
    <row r="142">
      <c r="A142" s="16" t="n"/>
      <c r="B142" s="16" t="n"/>
      <c r="C142" s="16" t="n"/>
      <c r="D142" s="16" t="n"/>
      <c r="E142" s="16" t="n"/>
      <c r="F142" s="20" t="n"/>
      <c r="G142" s="16" t="n"/>
      <c r="H142" s="16" t="n"/>
    </row>
    <row r="143">
      <c r="A143" s="16" t="n"/>
      <c r="B143" s="16" t="n"/>
      <c r="C143" s="16" t="n"/>
      <c r="D143" s="16" t="n"/>
      <c r="E143" s="16" t="n"/>
      <c r="F143" s="20" t="n"/>
      <c r="G143" s="16" t="n"/>
      <c r="H143" s="16" t="n"/>
    </row>
    <row r="144">
      <c r="A144" s="16" t="n"/>
      <c r="B144" s="16" t="n"/>
      <c r="C144" s="16" t="n"/>
      <c r="D144" s="16" t="n"/>
      <c r="E144" s="16" t="n"/>
      <c r="F144" s="20" t="n"/>
      <c r="G144" s="16" t="n"/>
      <c r="H144" s="16" t="n"/>
    </row>
    <row r="145">
      <c r="A145" s="16" t="n"/>
      <c r="B145" s="16" t="n"/>
      <c r="C145" s="16" t="n"/>
      <c r="D145" s="16" t="n"/>
      <c r="E145" s="16" t="n"/>
      <c r="F145" s="20" t="n"/>
      <c r="G145" s="16" t="n"/>
      <c r="H145" s="16" t="n"/>
    </row>
    <row r="146">
      <c r="A146" s="16" t="n"/>
      <c r="B146" s="16" t="n"/>
      <c r="C146" s="16" t="n"/>
      <c r="D146" s="16" t="n"/>
      <c r="E146" s="16" t="n"/>
      <c r="F146" s="20" t="n"/>
      <c r="G146" s="16" t="n"/>
      <c r="H146" s="16" t="n"/>
    </row>
    <row r="147">
      <c r="A147" s="16" t="n"/>
      <c r="B147" s="16" t="n"/>
      <c r="C147" s="16" t="n"/>
      <c r="D147" s="16" t="n"/>
      <c r="E147" s="16" t="n"/>
      <c r="F147" s="20" t="n"/>
      <c r="G147" s="16" t="n"/>
      <c r="H147" s="16" t="n"/>
    </row>
    <row r="148">
      <c r="A148" s="16" t="n"/>
      <c r="B148" s="16" t="n"/>
      <c r="C148" s="16" t="n"/>
      <c r="D148" s="16" t="n"/>
      <c r="E148" s="16" t="n"/>
      <c r="F148" s="20" t="n"/>
      <c r="G148" s="16" t="n"/>
      <c r="H148" s="16" t="n"/>
    </row>
    <row r="149">
      <c r="A149" s="16" t="n"/>
      <c r="B149" s="16" t="n"/>
      <c r="C149" s="16" t="n"/>
      <c r="D149" s="16" t="n"/>
      <c r="E149" s="16" t="n"/>
      <c r="F149" s="20" t="n"/>
      <c r="G149" s="16" t="n"/>
      <c r="H149" s="16" t="n"/>
    </row>
    <row r="150">
      <c r="A150" s="16" t="n"/>
      <c r="B150" s="16" t="n"/>
      <c r="C150" s="16" t="n"/>
      <c r="D150" s="16" t="n"/>
      <c r="E150" s="16" t="n"/>
      <c r="F150" s="20" t="n"/>
      <c r="G150" s="16" t="n"/>
      <c r="H150" s="16" t="n"/>
    </row>
    <row r="151">
      <c r="A151" s="16" t="n"/>
      <c r="B151" s="16" t="n"/>
      <c r="C151" s="16" t="n"/>
      <c r="D151" s="16" t="n"/>
      <c r="E151" s="16" t="n"/>
      <c r="F151" s="20" t="n"/>
      <c r="G151" s="16" t="n"/>
      <c r="H151" s="16" t="n"/>
    </row>
    <row r="152">
      <c r="A152" s="16" t="n"/>
      <c r="B152" s="16" t="n"/>
      <c r="C152" s="16" t="n"/>
      <c r="D152" s="16" t="n"/>
      <c r="E152" s="16" t="n"/>
      <c r="F152" s="20" t="n"/>
      <c r="G152" s="16" t="n"/>
      <c r="H152" s="16" t="n"/>
    </row>
    <row r="153">
      <c r="A153" s="16" t="n"/>
      <c r="B153" s="16" t="n"/>
      <c r="C153" s="16" t="n"/>
      <c r="D153" s="16" t="n"/>
      <c r="E153" s="16" t="n"/>
      <c r="F153" s="20" t="n"/>
      <c r="G153" s="16" t="n"/>
      <c r="H153" s="16" t="n"/>
    </row>
    <row r="154">
      <c r="A154" s="16" t="n"/>
      <c r="B154" s="16" t="n"/>
      <c r="C154" s="16" t="n"/>
      <c r="D154" s="16" t="n"/>
      <c r="E154" s="16" t="n"/>
      <c r="F154" s="20" t="n"/>
      <c r="G154" s="16" t="n"/>
      <c r="H154" s="16" t="n"/>
    </row>
    <row r="155">
      <c r="A155" s="16" t="n"/>
      <c r="B155" s="16" t="n"/>
      <c r="C155" s="16" t="n"/>
      <c r="D155" s="16" t="n"/>
      <c r="E155" s="16" t="n"/>
      <c r="F155" s="20" t="n"/>
      <c r="G155" s="16" t="n"/>
      <c r="H155" s="16" t="n"/>
    </row>
    <row r="156">
      <c r="A156" s="16" t="n"/>
      <c r="B156" s="16" t="n"/>
      <c r="C156" s="16" t="n"/>
      <c r="D156" s="16" t="n"/>
      <c r="E156" s="16" t="n"/>
      <c r="F156" s="20" t="n"/>
      <c r="G156" s="16" t="n"/>
      <c r="H156" s="16" t="n"/>
    </row>
    <row r="157">
      <c r="A157" s="16" t="n"/>
      <c r="B157" s="16" t="n"/>
      <c r="C157" s="16" t="n"/>
      <c r="D157" s="16" t="n"/>
      <c r="E157" s="16" t="n"/>
      <c r="F157" s="20" t="n"/>
      <c r="G157" s="16" t="n"/>
      <c r="H157" s="16" t="n"/>
    </row>
    <row r="158">
      <c r="A158" s="16" t="n"/>
      <c r="B158" s="16" t="n"/>
      <c r="C158" s="16" t="n"/>
      <c r="D158" s="16" t="n"/>
      <c r="E158" s="16" t="n"/>
      <c r="F158" s="20" t="n"/>
      <c r="G158" s="16" t="n"/>
      <c r="H158" s="16" t="n"/>
    </row>
    <row r="159">
      <c r="A159" s="16" t="n"/>
      <c r="B159" s="16" t="n"/>
      <c r="C159" s="16" t="n"/>
      <c r="D159" s="16" t="n"/>
      <c r="E159" s="16" t="n"/>
      <c r="F159" s="20" t="n"/>
      <c r="G159" s="16" t="n"/>
      <c r="H159" s="16" t="n"/>
    </row>
    <row r="160">
      <c r="A160" s="16" t="n"/>
      <c r="B160" s="16" t="n"/>
      <c r="C160" s="16" t="n"/>
      <c r="D160" s="16" t="n"/>
      <c r="E160" s="16" t="n"/>
      <c r="F160" s="20" t="n"/>
      <c r="G160" s="16" t="n"/>
      <c r="H160" s="16" t="n"/>
    </row>
    <row r="161">
      <c r="A161" s="16" t="n"/>
      <c r="B161" s="16" t="n"/>
      <c r="C161" s="16" t="n"/>
      <c r="D161" s="16" t="n"/>
      <c r="E161" s="16" t="n"/>
      <c r="F161" s="20" t="n"/>
      <c r="G161" s="16" t="n"/>
      <c r="H161" s="16" t="n"/>
    </row>
    <row r="162">
      <c r="A162" s="16" t="n"/>
      <c r="B162" s="16" t="n"/>
      <c r="C162" s="16" t="n"/>
      <c r="D162" s="16" t="n"/>
      <c r="E162" s="16" t="n"/>
      <c r="F162" s="20" t="n"/>
      <c r="G162" s="16" t="n"/>
      <c r="H162" s="16" t="n"/>
    </row>
    <row r="163">
      <c r="A163" s="16" t="n"/>
      <c r="B163" s="16" t="n"/>
      <c r="C163" s="16" t="n"/>
      <c r="D163" s="16" t="n"/>
      <c r="E163" s="16" t="n"/>
      <c r="F163" s="20" t="n"/>
      <c r="G163" s="16" t="n"/>
      <c r="H163" s="16" t="n"/>
    </row>
    <row r="164">
      <c r="A164" s="16" t="n"/>
      <c r="B164" s="16" t="n"/>
      <c r="C164" s="16" t="n"/>
      <c r="D164" s="16" t="n"/>
      <c r="E164" s="16" t="n"/>
      <c r="F164" s="20" t="n"/>
      <c r="G164" s="16" t="n"/>
      <c r="H164" s="16" t="n"/>
    </row>
    <row r="165">
      <c r="A165" s="16" t="n"/>
      <c r="B165" s="16" t="n"/>
      <c r="C165" s="16" t="n"/>
      <c r="D165" s="16" t="n"/>
      <c r="E165" s="16" t="n"/>
      <c r="F165" s="20" t="n"/>
      <c r="G165" s="16" t="n"/>
      <c r="H165" s="16" t="n"/>
    </row>
    <row r="166">
      <c r="A166" s="16" t="n"/>
      <c r="B166" s="16" t="n"/>
      <c r="C166" s="16" t="n"/>
      <c r="D166" s="16" t="n"/>
      <c r="E166" s="16" t="n"/>
      <c r="F166" s="20" t="n"/>
      <c r="G166" s="16" t="n"/>
      <c r="H166" s="16" t="n"/>
    </row>
    <row r="167">
      <c r="A167" s="16" t="n"/>
      <c r="B167" s="16" t="n"/>
      <c r="C167" s="16" t="n"/>
      <c r="D167" s="16" t="n"/>
      <c r="E167" s="16" t="n"/>
      <c r="F167" s="20" t="n"/>
      <c r="G167" s="16" t="n"/>
      <c r="H167" s="16" t="n"/>
    </row>
    <row r="168">
      <c r="A168" s="16" t="n"/>
      <c r="B168" s="16" t="n"/>
      <c r="C168" s="16" t="n"/>
      <c r="D168" s="16" t="n"/>
      <c r="E168" s="16" t="n"/>
      <c r="F168" s="20" t="n"/>
      <c r="G168" s="16" t="n"/>
      <c r="H168" s="16" t="n"/>
    </row>
    <row r="169">
      <c r="A169" s="16" t="n"/>
      <c r="B169" s="16" t="n"/>
      <c r="C169" s="16" t="n"/>
      <c r="D169" s="16" t="n"/>
      <c r="E169" s="16" t="n"/>
      <c r="F169" s="20" t="n"/>
      <c r="G169" s="16" t="n"/>
      <c r="H169" s="16" t="n"/>
    </row>
    <row r="170">
      <c r="A170" s="16" t="n"/>
      <c r="B170" s="16" t="n"/>
      <c r="C170" s="16" t="n"/>
      <c r="D170" s="16" t="n"/>
      <c r="E170" s="16" t="n"/>
      <c r="F170" s="20" t="n"/>
      <c r="G170" s="16" t="n"/>
      <c r="H170" s="16" t="n"/>
    </row>
    <row r="171">
      <c r="A171" s="16" t="n"/>
      <c r="B171" s="16" t="n"/>
      <c r="C171" s="16" t="n"/>
      <c r="D171" s="16" t="n"/>
      <c r="E171" s="16" t="n"/>
      <c r="F171" s="20" t="n"/>
      <c r="G171" s="16" t="n"/>
      <c r="H171" s="16" t="n"/>
    </row>
    <row r="172">
      <c r="A172" s="16" t="n"/>
      <c r="B172" s="16" t="n"/>
      <c r="C172" s="16" t="n"/>
      <c r="D172" s="16" t="n"/>
      <c r="E172" s="16" t="n"/>
      <c r="F172" s="20" t="n"/>
      <c r="G172" s="16" t="n"/>
      <c r="H172" s="16" t="n"/>
    </row>
    <row r="173">
      <c r="A173" s="16" t="n"/>
      <c r="B173" s="16" t="n"/>
      <c r="C173" s="16" t="n"/>
      <c r="D173" s="16" t="n"/>
      <c r="E173" s="16" t="n"/>
      <c r="F173" s="20" t="n"/>
      <c r="G173" s="16" t="n"/>
      <c r="H173" s="16" t="n"/>
    </row>
    <row r="174">
      <c r="A174" s="16" t="n"/>
      <c r="B174" s="16" t="n"/>
      <c r="C174" s="16" t="n"/>
      <c r="D174" s="16" t="n"/>
      <c r="E174" s="16" t="n"/>
      <c r="F174" s="20" t="n"/>
      <c r="G174" s="16" t="n"/>
      <c r="H174" s="16" t="n"/>
    </row>
    <row r="175">
      <c r="A175" s="16" t="n"/>
      <c r="B175" s="16" t="n"/>
      <c r="C175" s="16" t="n"/>
      <c r="D175" s="16" t="n"/>
      <c r="E175" s="16" t="n"/>
      <c r="F175" s="20" t="n"/>
      <c r="G175" s="16" t="n"/>
      <c r="H175" s="16" t="n"/>
    </row>
    <row r="176">
      <c r="A176" s="16" t="n"/>
      <c r="B176" s="16" t="n"/>
      <c r="C176" s="16" t="n"/>
      <c r="D176" s="16" t="n"/>
      <c r="E176" s="16" t="n"/>
      <c r="F176" s="20" t="n"/>
      <c r="G176" s="16" t="n"/>
      <c r="H176" s="16" t="n"/>
    </row>
    <row r="177">
      <c r="A177" s="16" t="n"/>
      <c r="B177" s="16" t="n"/>
      <c r="C177" s="16" t="n"/>
      <c r="D177" s="16" t="n"/>
      <c r="E177" s="16" t="n"/>
      <c r="F177" s="20" t="n"/>
      <c r="G177" s="16" t="n"/>
      <c r="H177" s="16" t="n"/>
    </row>
    <row r="178">
      <c r="A178" s="16" t="n"/>
      <c r="B178" s="16" t="n"/>
      <c r="C178" s="16" t="n"/>
      <c r="D178" s="16" t="n"/>
      <c r="E178" s="16" t="n"/>
      <c r="F178" s="20" t="n"/>
      <c r="G178" s="16" t="n"/>
      <c r="H178" s="16" t="n"/>
    </row>
    <row r="179">
      <c r="A179" s="16" t="n"/>
      <c r="B179" s="16" t="n"/>
      <c r="C179" s="16" t="n"/>
      <c r="D179" s="16" t="n"/>
      <c r="E179" s="16" t="n"/>
      <c r="F179" s="20" t="n"/>
      <c r="G179" s="16" t="n"/>
      <c r="H179" s="16" t="n"/>
    </row>
    <row r="180">
      <c r="A180" s="16" t="n"/>
      <c r="B180" s="16" t="n"/>
      <c r="C180" s="16" t="n"/>
      <c r="D180" s="16" t="n"/>
      <c r="E180" s="16" t="n"/>
      <c r="F180" s="20" t="n"/>
      <c r="G180" s="16" t="n"/>
      <c r="H180" s="16" t="n"/>
    </row>
    <row r="181">
      <c r="A181" s="16" t="n"/>
      <c r="B181" s="16" t="n"/>
      <c r="C181" s="16" t="n"/>
      <c r="D181" s="16" t="n"/>
      <c r="E181" s="16" t="n"/>
      <c r="F181" s="20" t="n"/>
      <c r="G181" s="16" t="n"/>
      <c r="H181" s="16" t="n"/>
    </row>
    <row r="182">
      <c r="A182" s="16" t="n"/>
      <c r="B182" s="16" t="n"/>
      <c r="C182" s="16" t="n"/>
      <c r="D182" s="16" t="n"/>
      <c r="E182" s="16" t="n"/>
      <c r="F182" s="20" t="n"/>
      <c r="G182" s="16" t="n"/>
      <c r="H182" s="16" t="n"/>
    </row>
    <row r="183">
      <c r="A183" s="16" t="n"/>
      <c r="B183" s="16" t="n"/>
      <c r="C183" s="16" t="n"/>
      <c r="D183" s="16" t="n"/>
      <c r="E183" s="16" t="n"/>
      <c r="F183" s="20" t="n"/>
      <c r="G183" s="16" t="n"/>
      <c r="H183" s="16" t="n"/>
    </row>
    <row r="184">
      <c r="A184" s="16" t="n"/>
      <c r="B184" s="16" t="n"/>
      <c r="C184" s="16" t="n"/>
      <c r="D184" s="16" t="n"/>
      <c r="E184" s="16" t="n"/>
      <c r="F184" s="20" t="n"/>
      <c r="G184" s="16" t="n"/>
      <c r="H184" s="16" t="n"/>
    </row>
    <row r="185">
      <c r="A185" s="16" t="n"/>
      <c r="B185" s="16" t="n"/>
      <c r="C185" s="16" t="n"/>
      <c r="D185" s="16" t="n"/>
      <c r="E185" s="16" t="n"/>
      <c r="F185" s="20" t="n"/>
      <c r="G185" s="16" t="n"/>
      <c r="H185" s="16" t="n"/>
    </row>
    <row r="186">
      <c r="A186" s="16" t="n"/>
      <c r="B186" s="16" t="n"/>
      <c r="C186" s="16" t="n"/>
      <c r="D186" s="16" t="n"/>
      <c r="E186" s="16" t="n"/>
      <c r="F186" s="20" t="n"/>
      <c r="G186" s="16" t="n"/>
      <c r="H186" s="16" t="n"/>
    </row>
    <row r="187">
      <c r="A187" s="16" t="n"/>
      <c r="B187" s="16" t="n"/>
      <c r="C187" s="16" t="n"/>
      <c r="D187" s="16" t="n"/>
      <c r="E187" s="16" t="n"/>
      <c r="F187" s="20" t="n"/>
      <c r="G187" s="16" t="n"/>
      <c r="H187" s="16" t="n"/>
    </row>
    <row r="188">
      <c r="A188" s="16" t="n"/>
      <c r="B188" s="16" t="n"/>
      <c r="C188" s="16" t="n"/>
      <c r="D188" s="16" t="n"/>
      <c r="E188" s="16" t="n"/>
      <c r="F188" s="20" t="n"/>
      <c r="G188" s="16" t="n"/>
      <c r="H188" s="16" t="n"/>
    </row>
    <row r="189">
      <c r="A189" s="16" t="n"/>
      <c r="B189" s="16" t="n"/>
      <c r="C189" s="16" t="n"/>
      <c r="D189" s="16" t="n"/>
      <c r="E189" s="16" t="n"/>
      <c r="F189" s="20" t="n"/>
      <c r="G189" s="16" t="n"/>
      <c r="H189" s="16" t="n"/>
    </row>
    <row r="190">
      <c r="A190" s="16" t="n"/>
      <c r="B190" s="16" t="n"/>
      <c r="C190" s="16" t="n"/>
      <c r="D190" s="16" t="n"/>
      <c r="E190" s="16" t="n"/>
      <c r="F190" s="20" t="n"/>
      <c r="G190" s="16" t="n"/>
      <c r="H190" s="16" t="n"/>
    </row>
    <row r="191">
      <c r="A191" s="16" t="n"/>
      <c r="B191" s="16" t="n"/>
      <c r="C191" s="16" t="n"/>
      <c r="D191" s="16" t="n"/>
      <c r="E191" s="16" t="n"/>
      <c r="F191" s="20" t="n"/>
      <c r="G191" s="16" t="n"/>
      <c r="H191" s="16" t="n"/>
    </row>
    <row r="192">
      <c r="A192" s="16" t="n"/>
      <c r="B192" s="16" t="n"/>
      <c r="C192" s="16" t="n"/>
      <c r="D192" s="16" t="n"/>
      <c r="E192" s="16" t="n"/>
      <c r="F192" s="20" t="n"/>
      <c r="G192" s="16" t="n"/>
      <c r="H192" s="16" t="n"/>
    </row>
    <row r="193">
      <c r="A193" s="16" t="n"/>
      <c r="B193" s="16" t="n"/>
      <c r="C193" s="16" t="n"/>
      <c r="D193" s="16" t="n"/>
      <c r="E193" s="16" t="n"/>
      <c r="F193" s="20" t="n"/>
      <c r="G193" s="16" t="n"/>
      <c r="H193" s="16" t="n"/>
    </row>
    <row r="194">
      <c r="A194" s="16" t="n"/>
      <c r="B194" s="16" t="n"/>
      <c r="C194" s="16" t="n"/>
      <c r="D194" s="16" t="n"/>
      <c r="E194" s="16" t="n"/>
      <c r="F194" s="20" t="n"/>
      <c r="G194" s="16" t="n"/>
      <c r="H194" s="16" t="n"/>
    </row>
    <row r="195">
      <c r="A195" s="16" t="n"/>
      <c r="B195" s="16" t="n"/>
      <c r="C195" s="16" t="n"/>
      <c r="D195" s="16" t="n"/>
      <c r="E195" s="16" t="n"/>
      <c r="F195" s="20" t="n"/>
      <c r="G195" s="16" t="n"/>
      <c r="H195" s="16" t="n"/>
    </row>
    <row r="196">
      <c r="A196" s="16" t="n"/>
      <c r="B196" s="16" t="n"/>
      <c r="C196" s="16" t="n"/>
      <c r="D196" s="16" t="n"/>
      <c r="E196" s="16" t="n"/>
      <c r="F196" s="20" t="n"/>
      <c r="G196" s="16" t="n"/>
      <c r="H196" s="16" t="n"/>
    </row>
    <row r="197">
      <c r="A197" s="16" t="n"/>
      <c r="B197" s="16" t="n"/>
      <c r="C197" s="16" t="n"/>
      <c r="D197" s="16" t="n"/>
      <c r="E197" s="16" t="n"/>
      <c r="F197" s="20" t="n"/>
      <c r="G197" s="16" t="n"/>
      <c r="H197" s="16" t="n"/>
    </row>
    <row r="198">
      <c r="A198" s="16" t="n"/>
      <c r="B198" s="16" t="n"/>
      <c r="C198" s="16" t="n"/>
      <c r="D198" s="16" t="n"/>
      <c r="E198" s="16" t="n"/>
      <c r="F198" s="20" t="n"/>
      <c r="G198" s="16" t="n"/>
      <c r="H198" s="16" t="n"/>
    </row>
    <row r="199">
      <c r="A199" s="16" t="n"/>
      <c r="B199" s="16" t="n"/>
      <c r="C199" s="16" t="n"/>
      <c r="D199" s="16" t="n"/>
      <c r="E199" s="16" t="n"/>
      <c r="F199" s="20" t="n"/>
      <c r="G199" s="16" t="n"/>
      <c r="H199" s="16" t="n"/>
    </row>
    <row r="200">
      <c r="A200" s="16" t="n"/>
      <c r="B200" s="16" t="n"/>
      <c r="C200" s="16" t="n"/>
      <c r="D200" s="16" t="n"/>
      <c r="E200" s="16" t="n"/>
      <c r="F200" s="20" t="n"/>
      <c r="G200" s="16" t="n"/>
      <c r="H200" s="16" t="n"/>
    </row>
    <row r="201">
      <c r="A201" s="16" t="n"/>
      <c r="B201" s="16" t="n"/>
      <c r="C201" s="16" t="n"/>
      <c r="D201" s="16" t="n"/>
      <c r="E201" s="16" t="n"/>
      <c r="F201" s="20" t="n"/>
      <c r="G201" s="16" t="n"/>
      <c r="H201" s="16" t="n"/>
    </row>
    <row r="202">
      <c r="A202" s="16" t="n"/>
      <c r="B202" s="16" t="n"/>
      <c r="C202" s="16" t="n"/>
      <c r="D202" s="16" t="n"/>
      <c r="E202" s="16" t="n"/>
      <c r="F202" s="20" t="n"/>
      <c r="G202" s="16" t="n"/>
      <c r="H202" s="16" t="n"/>
    </row>
    <row r="203">
      <c r="A203" s="16" t="n"/>
      <c r="B203" s="16" t="n"/>
      <c r="C203" s="16" t="n"/>
      <c r="D203" s="16" t="n"/>
      <c r="E203" s="16" t="n"/>
      <c r="F203" s="20" t="n"/>
      <c r="G203" s="16" t="n"/>
      <c r="H203" s="16" t="n"/>
    </row>
    <row r="204">
      <c r="A204" s="16" t="n"/>
      <c r="B204" s="16" t="n"/>
      <c r="C204" s="16" t="n"/>
      <c r="D204" s="16" t="n"/>
      <c r="E204" s="16" t="n"/>
      <c r="F204" s="20" t="n"/>
      <c r="G204" s="16" t="n"/>
      <c r="H204" s="16" t="n"/>
    </row>
    <row r="205">
      <c r="A205" s="16" t="n"/>
      <c r="B205" s="16" t="n"/>
      <c r="C205" s="16" t="n"/>
      <c r="D205" s="16" t="n"/>
      <c r="E205" s="16" t="n"/>
      <c r="F205" s="20" t="n"/>
      <c r="G205" s="16" t="n"/>
      <c r="H205" s="16" t="n"/>
    </row>
    <row r="206">
      <c r="A206" s="16" t="n"/>
      <c r="B206" s="16" t="n"/>
      <c r="C206" s="16" t="n"/>
      <c r="D206" s="16" t="n"/>
      <c r="E206" s="16" t="n"/>
      <c r="F206" s="20" t="n"/>
      <c r="G206" s="16" t="n"/>
      <c r="H206" s="16" t="n"/>
    </row>
    <row r="207">
      <c r="A207" s="16" t="n"/>
      <c r="B207" s="16" t="n"/>
      <c r="C207" s="16" t="n"/>
      <c r="D207" s="16" t="n"/>
      <c r="E207" s="16" t="n"/>
      <c r="F207" s="20" t="n"/>
      <c r="G207" s="16" t="n"/>
      <c r="H207" s="16" t="n"/>
    </row>
    <row r="208">
      <c r="A208" s="16" t="n"/>
      <c r="B208" s="16" t="n"/>
      <c r="C208" s="16" t="n"/>
      <c r="D208" s="16" t="n"/>
      <c r="E208" s="16" t="n"/>
      <c r="F208" s="20" t="n"/>
      <c r="G208" s="16" t="n"/>
      <c r="H208" s="16" t="n"/>
    </row>
    <row r="209">
      <c r="A209" s="16" t="n"/>
      <c r="B209" s="16" t="n"/>
      <c r="C209" s="16" t="n"/>
      <c r="D209" s="16" t="n"/>
      <c r="E209" s="16" t="n"/>
      <c r="F209" s="20" t="n"/>
      <c r="G209" s="16" t="n"/>
      <c r="H209" s="16" t="n"/>
    </row>
    <row r="210">
      <c r="A210" s="16" t="n"/>
      <c r="B210" s="16" t="n"/>
      <c r="C210" s="16" t="n"/>
      <c r="D210" s="16" t="n"/>
      <c r="E210" s="16" t="n"/>
      <c r="F210" s="20" t="n"/>
      <c r="G210" s="16" t="n"/>
      <c r="H210" s="16" t="n"/>
    </row>
    <row r="211">
      <c r="A211" s="16" t="n"/>
      <c r="B211" s="16" t="n"/>
      <c r="C211" s="16" t="n"/>
      <c r="D211" s="16" t="n"/>
      <c r="E211" s="16" t="n"/>
      <c r="F211" s="20" t="n"/>
      <c r="G211" s="16" t="n"/>
      <c r="H211" s="16" t="n"/>
    </row>
    <row r="212">
      <c r="A212" s="16" t="n"/>
      <c r="B212" s="16" t="n"/>
      <c r="C212" s="16" t="n"/>
      <c r="D212" s="16" t="n"/>
      <c r="E212" s="16" t="n"/>
      <c r="F212" s="20" t="n"/>
      <c r="G212" s="16" t="n"/>
      <c r="H212" s="16" t="n"/>
    </row>
    <row r="213">
      <c r="A213" s="16" t="n"/>
      <c r="B213" s="16" t="n"/>
      <c r="C213" s="16" t="n"/>
      <c r="D213" s="16" t="n"/>
      <c r="E213" s="16" t="n"/>
      <c r="F213" s="20" t="n"/>
      <c r="G213" s="16" t="n"/>
      <c r="H213" s="16" t="n"/>
    </row>
    <row r="214">
      <c r="A214" s="16" t="n"/>
      <c r="B214" s="16" t="n"/>
      <c r="C214" s="16" t="n"/>
      <c r="D214" s="16" t="n"/>
      <c r="E214" s="16" t="n"/>
      <c r="F214" s="20" t="n"/>
      <c r="G214" s="16" t="n"/>
      <c r="H214" s="16" t="n"/>
    </row>
    <row r="215">
      <c r="A215" s="16" t="n"/>
      <c r="B215" s="16" t="n"/>
      <c r="C215" s="16" t="n"/>
      <c r="D215" s="16" t="n"/>
      <c r="E215" s="16" t="n"/>
      <c r="F215" s="20" t="n"/>
      <c r="G215" s="16" t="n"/>
      <c r="H215" s="16" t="n"/>
    </row>
    <row r="216">
      <c r="A216" s="16" t="n"/>
      <c r="B216" s="16" t="n"/>
      <c r="C216" s="16" t="n"/>
      <c r="D216" s="16" t="n"/>
      <c r="E216" s="16" t="n"/>
      <c r="F216" s="20" t="n"/>
      <c r="G216" s="16" t="n"/>
      <c r="H216" s="16" t="n"/>
    </row>
    <row r="217">
      <c r="A217" s="16" t="n"/>
      <c r="B217" s="16" t="n"/>
      <c r="C217" s="16" t="n"/>
      <c r="D217" s="16" t="n"/>
      <c r="E217" s="16" t="n"/>
      <c r="F217" s="20" t="n"/>
      <c r="G217" s="16" t="n"/>
      <c r="H217" s="16" t="n"/>
    </row>
    <row r="218">
      <c r="A218" s="16" t="n"/>
      <c r="B218" s="16" t="n"/>
      <c r="C218" s="16" t="n"/>
      <c r="D218" s="16" t="n"/>
      <c r="E218" s="16" t="n"/>
      <c r="F218" s="20" t="n"/>
      <c r="G218" s="16" t="n"/>
      <c r="H218" s="16" t="n"/>
    </row>
    <row r="219">
      <c r="A219" s="16" t="n"/>
      <c r="B219" s="16" t="n"/>
      <c r="C219" s="16" t="n"/>
      <c r="D219" s="16" t="n"/>
      <c r="E219" s="16" t="n"/>
      <c r="F219" s="20" t="n"/>
      <c r="G219" s="16" t="n"/>
      <c r="H219" s="16" t="n"/>
    </row>
    <row r="220">
      <c r="A220" s="16" t="n"/>
      <c r="B220" s="16" t="n"/>
      <c r="C220" s="16" t="n"/>
      <c r="D220" s="16" t="n"/>
      <c r="E220" s="16" t="n"/>
      <c r="F220" s="20" t="n"/>
      <c r="G220" s="16" t="n"/>
      <c r="H220" s="16" t="n"/>
    </row>
    <row r="221">
      <c r="A221" s="16" t="n"/>
      <c r="B221" s="16" t="n"/>
      <c r="C221" s="16" t="n"/>
      <c r="D221" s="16" t="n"/>
      <c r="E221" s="16" t="n"/>
      <c r="F221" s="20" t="n"/>
      <c r="G221" s="16" t="n"/>
      <c r="H221" s="16" t="n"/>
    </row>
    <row r="222">
      <c r="A222" s="16" t="n"/>
      <c r="B222" s="16" t="n"/>
      <c r="C222" s="16" t="n"/>
      <c r="D222" s="16" t="n"/>
      <c r="E222" s="16" t="n"/>
      <c r="F222" s="20" t="n"/>
      <c r="G222" s="16" t="n"/>
      <c r="H222" s="16" t="n"/>
    </row>
    <row r="223">
      <c r="A223" s="16" t="n"/>
      <c r="B223" s="16" t="n"/>
      <c r="C223" s="16" t="n"/>
      <c r="D223" s="16" t="n"/>
      <c r="E223" s="16" t="n"/>
      <c r="F223" s="20" t="n"/>
      <c r="G223" s="16" t="n"/>
      <c r="H223" s="16" t="n"/>
    </row>
    <row r="224">
      <c r="A224" s="16" t="n"/>
      <c r="B224" s="16" t="n"/>
      <c r="C224" s="16" t="n"/>
      <c r="D224" s="16" t="n"/>
      <c r="E224" s="16" t="n"/>
      <c r="F224" s="20" t="n"/>
      <c r="G224" s="16" t="n"/>
      <c r="H224" s="16" t="n"/>
    </row>
    <row r="225">
      <c r="A225" s="16" t="n"/>
      <c r="B225" s="16" t="n"/>
      <c r="C225" s="16" t="n"/>
      <c r="D225" s="16" t="n"/>
      <c r="E225" s="16" t="n"/>
      <c r="F225" s="20" t="n"/>
      <c r="G225" s="16" t="n"/>
      <c r="H225" s="16" t="n"/>
    </row>
    <row r="226">
      <c r="A226" s="16" t="n"/>
      <c r="B226" s="16" t="n"/>
      <c r="C226" s="16" t="n"/>
      <c r="D226" s="16" t="n"/>
      <c r="E226" s="16" t="n"/>
      <c r="F226" s="20" t="n"/>
      <c r="G226" s="16" t="n"/>
      <c r="H226" s="16" t="n"/>
    </row>
    <row r="227">
      <c r="A227" s="16" t="n"/>
      <c r="B227" s="16" t="n"/>
      <c r="C227" s="16" t="n"/>
      <c r="D227" s="16" t="n"/>
      <c r="E227" s="16" t="n"/>
      <c r="F227" s="20" t="n"/>
      <c r="G227" s="16" t="n"/>
      <c r="H227" s="16" t="n"/>
    </row>
    <row r="228">
      <c r="A228" s="16" t="n"/>
      <c r="B228" s="16" t="n"/>
      <c r="C228" s="16" t="n"/>
      <c r="D228" s="16" t="n"/>
      <c r="E228" s="16" t="n"/>
      <c r="F228" s="20" t="n"/>
      <c r="G228" s="16" t="n"/>
      <c r="H228" s="16" t="n"/>
    </row>
    <row r="229">
      <c r="A229" s="16" t="n"/>
      <c r="B229" s="16" t="n"/>
      <c r="C229" s="16" t="n"/>
      <c r="D229" s="16" t="n"/>
      <c r="E229" s="16" t="n"/>
      <c r="F229" s="20" t="n"/>
      <c r="G229" s="16" t="n"/>
      <c r="H229" s="16" t="n"/>
    </row>
    <row r="230">
      <c r="A230" s="16" t="n"/>
      <c r="B230" s="16" t="n"/>
      <c r="C230" s="16" t="n"/>
      <c r="D230" s="16" t="n"/>
      <c r="E230" s="16" t="n"/>
      <c r="F230" s="20" t="n"/>
      <c r="G230" s="16" t="n"/>
      <c r="H230" s="16" t="n"/>
    </row>
    <row r="231">
      <c r="A231" s="16" t="n"/>
      <c r="B231" s="16" t="n"/>
      <c r="C231" s="16" t="n"/>
      <c r="D231" s="16" t="n"/>
      <c r="E231" s="16" t="n"/>
      <c r="F231" s="20" t="n"/>
      <c r="G231" s="16" t="n"/>
      <c r="H231" s="16" t="n"/>
    </row>
    <row r="232">
      <c r="A232" s="16" t="n"/>
      <c r="B232" s="16" t="n"/>
      <c r="C232" s="16" t="n"/>
      <c r="D232" s="16" t="n"/>
      <c r="E232" s="16" t="n"/>
      <c r="F232" s="20" t="n"/>
      <c r="G232" s="16" t="n"/>
      <c r="H232" s="16" t="n"/>
    </row>
    <row r="233">
      <c r="A233" s="16" t="n"/>
      <c r="B233" s="16" t="n"/>
      <c r="C233" s="16" t="n"/>
      <c r="D233" s="16" t="n"/>
      <c r="E233" s="16" t="n"/>
      <c r="F233" s="20" t="n"/>
      <c r="G233" s="16" t="n"/>
      <c r="H233" s="16" t="n"/>
    </row>
    <row r="234">
      <c r="A234" s="16" t="n"/>
      <c r="B234" s="16" t="n"/>
      <c r="C234" s="16" t="n"/>
      <c r="D234" s="16" t="n"/>
      <c r="E234" s="16" t="n"/>
      <c r="F234" s="20" t="n"/>
      <c r="G234" s="16" t="n"/>
      <c r="H234" s="16" t="n"/>
    </row>
    <row r="235">
      <c r="A235" s="16" t="n"/>
      <c r="B235" s="16" t="n"/>
      <c r="C235" s="16" t="n"/>
      <c r="D235" s="16" t="n"/>
      <c r="E235" s="16" t="n"/>
      <c r="F235" s="20" t="n"/>
      <c r="G235" s="16" t="n"/>
      <c r="H235" s="16" t="n"/>
    </row>
    <row r="236">
      <c r="A236" s="16" t="n"/>
      <c r="B236" s="16" t="n"/>
      <c r="C236" s="16" t="n"/>
      <c r="D236" s="16" t="n"/>
      <c r="E236" s="16" t="n"/>
      <c r="F236" s="20" t="n"/>
      <c r="G236" s="16" t="n"/>
      <c r="H236" s="16" t="n"/>
    </row>
    <row r="237">
      <c r="A237" s="16" t="n"/>
      <c r="B237" s="16" t="n"/>
      <c r="C237" s="16" t="n"/>
      <c r="D237" s="16" t="n"/>
      <c r="E237" s="16" t="n"/>
      <c r="F237" s="20" t="n"/>
      <c r="G237" s="16" t="n"/>
      <c r="H237" s="16" t="n"/>
    </row>
    <row r="238">
      <c r="A238" s="16" t="n"/>
      <c r="B238" s="16" t="n"/>
      <c r="C238" s="16" t="n"/>
      <c r="D238" s="16" t="n"/>
      <c r="E238" s="16" t="n"/>
      <c r="F238" s="20" t="n"/>
      <c r="G238" s="16" t="n"/>
      <c r="H238" s="16" t="n"/>
    </row>
    <row r="239">
      <c r="A239" s="16" t="n"/>
      <c r="B239" s="16" t="n"/>
      <c r="C239" s="16" t="n"/>
      <c r="D239" s="16" t="n"/>
      <c r="E239" s="16" t="n"/>
      <c r="F239" s="20" t="n"/>
      <c r="G239" s="16" t="n"/>
      <c r="H239" s="16" t="n"/>
    </row>
    <row r="240">
      <c r="A240" s="16" t="n"/>
      <c r="B240" s="16" t="n"/>
      <c r="C240" s="16" t="n"/>
      <c r="D240" s="16" t="n"/>
      <c r="E240" s="16" t="n"/>
      <c r="F240" s="20" t="n"/>
      <c r="G240" s="16" t="n"/>
      <c r="H240" s="16" t="n"/>
    </row>
    <row r="241">
      <c r="A241" s="16" t="n"/>
      <c r="B241" s="16" t="n"/>
      <c r="C241" s="16" t="n"/>
      <c r="D241" s="16" t="n"/>
      <c r="E241" s="16" t="n"/>
      <c r="F241" s="20" t="n"/>
      <c r="G241" s="16" t="n"/>
      <c r="H241" s="16" t="n"/>
    </row>
    <row r="242">
      <c r="A242" s="16" t="n"/>
      <c r="B242" s="16" t="n"/>
      <c r="C242" s="16" t="n"/>
      <c r="D242" s="16" t="n"/>
      <c r="E242" s="16" t="n"/>
      <c r="F242" s="20" t="n"/>
      <c r="G242" s="16" t="n"/>
      <c r="H242" s="16" t="n"/>
    </row>
    <row r="243">
      <c r="A243" s="16" t="n"/>
      <c r="B243" s="16" t="n"/>
      <c r="C243" s="16" t="n"/>
      <c r="D243" s="16" t="n"/>
      <c r="E243" s="16" t="n"/>
      <c r="F243" s="20" t="n"/>
      <c r="G243" s="16" t="n"/>
      <c r="H243" s="16" t="n"/>
    </row>
    <row r="244">
      <c r="A244" s="16" t="n"/>
      <c r="B244" s="16" t="n"/>
      <c r="C244" s="16" t="n"/>
      <c r="D244" s="16" t="n"/>
      <c r="E244" s="16" t="n"/>
      <c r="F244" s="20" t="n"/>
      <c r="G244" s="16" t="n"/>
      <c r="H244" s="16" t="n"/>
    </row>
    <row r="245">
      <c r="A245" s="16" t="n"/>
      <c r="B245" s="16" t="n"/>
      <c r="C245" s="16" t="n"/>
      <c r="D245" s="16" t="n"/>
      <c r="E245" s="16" t="n"/>
      <c r="F245" s="20" t="n"/>
      <c r="G245" s="16" t="n"/>
      <c r="H245" s="16" t="n"/>
    </row>
    <row r="246">
      <c r="A246" s="16" t="n"/>
      <c r="B246" s="16" t="n"/>
      <c r="C246" s="16" t="n"/>
      <c r="D246" s="16" t="n"/>
      <c r="E246" s="16" t="n"/>
      <c r="F246" s="20" t="n"/>
      <c r="G246" s="16" t="n"/>
      <c r="H246" s="16" t="n"/>
    </row>
    <row r="247">
      <c r="A247" s="16" t="n"/>
      <c r="B247" s="16" t="n"/>
      <c r="C247" s="16" t="n"/>
      <c r="D247" s="16" t="n"/>
      <c r="E247" s="16" t="n"/>
      <c r="F247" s="20" t="n"/>
      <c r="G247" s="16" t="n"/>
      <c r="H247" s="16" t="n"/>
    </row>
    <row r="248">
      <c r="A248" s="16" t="n"/>
      <c r="B248" s="16" t="n"/>
      <c r="C248" s="16" t="n"/>
      <c r="D248" s="16" t="n"/>
      <c r="E248" s="16" t="n"/>
      <c r="F248" s="20" t="n"/>
      <c r="G248" s="16" t="n"/>
      <c r="H248" s="16" t="n"/>
    </row>
    <row r="249">
      <c r="A249" s="16" t="n"/>
      <c r="B249" s="16" t="n"/>
      <c r="C249" s="16" t="n"/>
      <c r="D249" s="16" t="n"/>
      <c r="E249" s="16" t="n"/>
      <c r="F249" s="20" t="n"/>
      <c r="G249" s="16" t="n"/>
      <c r="H249" s="16" t="n"/>
    </row>
    <row r="250">
      <c r="A250" s="16" t="n"/>
      <c r="B250" s="16" t="n"/>
      <c r="C250" s="16" t="n"/>
      <c r="D250" s="16" t="n"/>
      <c r="E250" s="16" t="n"/>
      <c r="F250" s="20" t="n"/>
      <c r="G250" s="16" t="n"/>
      <c r="H250" s="16" t="n"/>
    </row>
    <row r="251">
      <c r="A251" s="16" t="n"/>
      <c r="B251" s="16" t="n"/>
      <c r="C251" s="16" t="n"/>
      <c r="D251" s="16" t="n"/>
      <c r="E251" s="16" t="n"/>
      <c r="F251" s="20" t="n"/>
      <c r="G251" s="16" t="n"/>
      <c r="H251" s="16" t="n"/>
    </row>
    <row r="252">
      <c r="A252" s="16" t="n"/>
      <c r="B252" s="16" t="n"/>
      <c r="C252" s="16" t="n"/>
      <c r="D252" s="16" t="n"/>
      <c r="E252" s="16" t="n"/>
      <c r="F252" s="20" t="n"/>
      <c r="G252" s="16" t="n"/>
      <c r="H252" s="16" t="n"/>
    </row>
    <row r="253">
      <c r="A253" s="16" t="n"/>
      <c r="B253" s="16" t="n"/>
      <c r="C253" s="16" t="n"/>
      <c r="D253" s="16" t="n"/>
      <c r="E253" s="16" t="n"/>
      <c r="F253" s="20" t="n"/>
      <c r="G253" s="16" t="n"/>
      <c r="H253" s="16" t="n"/>
    </row>
    <row r="254">
      <c r="A254" s="16" t="n"/>
      <c r="B254" s="16" t="n"/>
      <c r="C254" s="16" t="n"/>
      <c r="D254" s="16" t="n"/>
      <c r="E254" s="16" t="n"/>
      <c r="F254" s="20" t="n"/>
      <c r="G254" s="16" t="n"/>
      <c r="H254" s="16" t="n"/>
    </row>
    <row r="255">
      <c r="A255" s="16" t="n"/>
      <c r="B255" s="16" t="n"/>
      <c r="C255" s="16" t="n"/>
      <c r="D255" s="16" t="n"/>
      <c r="E255" s="16" t="n"/>
      <c r="F255" s="20" t="n"/>
      <c r="G255" s="16" t="n"/>
      <c r="H255" s="16" t="n"/>
    </row>
    <row r="256">
      <c r="A256" s="16" t="n"/>
      <c r="B256" s="16" t="n"/>
      <c r="C256" s="16" t="n"/>
      <c r="D256" s="16" t="n"/>
      <c r="E256" s="16" t="n"/>
      <c r="F256" s="20" t="n"/>
      <c r="G256" s="16" t="n"/>
      <c r="H256" s="16" t="n"/>
    </row>
    <row r="257">
      <c r="A257" s="16" t="n"/>
      <c r="B257" s="16" t="n"/>
      <c r="C257" s="16" t="n"/>
      <c r="D257" s="16" t="n"/>
      <c r="E257" s="16" t="n"/>
      <c r="F257" s="20" t="n"/>
      <c r="G257" s="16" t="n"/>
      <c r="H257" s="16" t="n"/>
    </row>
    <row r="258">
      <c r="A258" s="16" t="n"/>
      <c r="B258" s="16" t="n"/>
      <c r="C258" s="16" t="n"/>
      <c r="D258" s="16" t="n"/>
      <c r="E258" s="16" t="n"/>
      <c r="F258" s="20" t="n"/>
      <c r="G258" s="16" t="n"/>
      <c r="H258" s="16" t="n"/>
    </row>
    <row r="259">
      <c r="A259" s="16" t="n"/>
      <c r="B259" s="16" t="n"/>
      <c r="C259" s="16" t="n"/>
      <c r="D259" s="16" t="n"/>
      <c r="E259" s="16" t="n"/>
      <c r="F259" s="20" t="n"/>
      <c r="G259" s="16" t="n"/>
      <c r="H259" s="16" t="n"/>
    </row>
    <row r="260">
      <c r="A260" s="16" t="n"/>
      <c r="B260" s="16" t="n"/>
      <c r="C260" s="16" t="n"/>
      <c r="D260" s="16" t="n"/>
      <c r="E260" s="16" t="n"/>
      <c r="F260" s="20" t="n"/>
      <c r="G260" s="16" t="n"/>
      <c r="H260" s="16" t="n"/>
    </row>
    <row r="261">
      <c r="A261" s="16" t="n"/>
      <c r="B261" s="16" t="n"/>
      <c r="C261" s="16" t="n"/>
      <c r="D261" s="16" t="n"/>
      <c r="E261" s="16" t="n"/>
      <c r="F261" s="20" t="n"/>
      <c r="G261" s="16" t="n"/>
      <c r="H261" s="16" t="n"/>
    </row>
    <row r="262">
      <c r="A262" s="16" t="n"/>
      <c r="B262" s="16" t="n"/>
      <c r="C262" s="16" t="n"/>
      <c r="D262" s="16" t="n"/>
      <c r="E262" s="16" t="n"/>
      <c r="F262" s="20" t="n"/>
      <c r="G262" s="16" t="n"/>
      <c r="H262" s="16" t="n"/>
    </row>
    <row r="263">
      <c r="A263" s="16" t="n"/>
      <c r="B263" s="16" t="n"/>
      <c r="C263" s="16" t="n"/>
      <c r="D263" s="16" t="n"/>
      <c r="E263" s="16" t="n"/>
      <c r="F263" s="20" t="n"/>
      <c r="G263" s="16" t="n"/>
      <c r="H263" s="16" t="n"/>
    </row>
    <row r="264">
      <c r="A264" s="16" t="n"/>
      <c r="B264" s="16" t="n"/>
      <c r="C264" s="16" t="n"/>
      <c r="D264" s="16" t="n"/>
      <c r="E264" s="16" t="n"/>
      <c r="F264" s="20" t="n"/>
      <c r="G264" s="16" t="n"/>
      <c r="H264" s="16" t="n"/>
    </row>
    <row r="265">
      <c r="A265" s="16" t="n"/>
      <c r="B265" s="16" t="n"/>
      <c r="C265" s="16" t="n"/>
      <c r="D265" s="16" t="n"/>
      <c r="E265" s="16" t="n"/>
      <c r="F265" s="20" t="n"/>
      <c r="G265" s="16" t="n"/>
      <c r="H265" s="16" t="n"/>
    </row>
    <row r="266">
      <c r="A266" s="16" t="n"/>
      <c r="B266" s="16" t="n"/>
      <c r="C266" s="16" t="n"/>
      <c r="D266" s="16" t="n"/>
      <c r="E266" s="16" t="n"/>
      <c r="F266" s="20" t="n"/>
      <c r="G266" s="16" t="n"/>
      <c r="H266" s="16" t="n"/>
    </row>
    <row r="267">
      <c r="A267" s="16" t="n"/>
      <c r="B267" s="16" t="n"/>
      <c r="C267" s="16" t="n"/>
      <c r="D267" s="16" t="n"/>
      <c r="E267" s="16" t="n"/>
      <c r="F267" s="20" t="n"/>
      <c r="G267" s="16" t="n"/>
      <c r="H267" s="16" t="n"/>
    </row>
    <row r="268">
      <c r="A268" s="16" t="n"/>
      <c r="B268" s="16" t="n"/>
      <c r="C268" s="16" t="n"/>
      <c r="D268" s="16" t="n"/>
      <c r="E268" s="16" t="n"/>
      <c r="F268" s="20" t="n"/>
      <c r="G268" s="16" t="n"/>
      <c r="H268" s="16" t="n"/>
    </row>
    <row r="269">
      <c r="A269" s="16" t="n"/>
      <c r="B269" s="16" t="n"/>
      <c r="C269" s="16" t="n"/>
      <c r="D269" s="16" t="n"/>
      <c r="E269" s="16" t="n"/>
      <c r="F269" s="20" t="n"/>
      <c r="G269" s="16" t="n"/>
      <c r="H269" s="16" t="n"/>
    </row>
    <row r="270">
      <c r="A270" s="16" t="n"/>
      <c r="B270" s="16" t="n"/>
      <c r="C270" s="16" t="n"/>
      <c r="D270" s="16" t="n"/>
      <c r="E270" s="16" t="n"/>
      <c r="F270" s="20" t="n"/>
      <c r="G270" s="16" t="n"/>
      <c r="H270" s="16" t="n"/>
    </row>
    <row r="271">
      <c r="A271" s="16" t="n"/>
      <c r="B271" s="16" t="n"/>
      <c r="C271" s="16" t="n"/>
      <c r="D271" s="16" t="n"/>
      <c r="E271" s="16" t="n"/>
      <c r="F271" s="20" t="n"/>
      <c r="G271" s="16" t="n"/>
      <c r="H271" s="16" t="n"/>
    </row>
    <row r="272">
      <c r="A272" s="16" t="n"/>
      <c r="B272" s="16" t="n"/>
      <c r="C272" s="16" t="n"/>
      <c r="D272" s="16" t="n"/>
      <c r="E272" s="16" t="n"/>
      <c r="F272" s="20" t="n"/>
      <c r="G272" s="16" t="n"/>
      <c r="H272" s="16" t="n"/>
    </row>
    <row r="273">
      <c r="A273" s="16" t="n"/>
      <c r="B273" s="16" t="n"/>
      <c r="C273" s="16" t="n"/>
      <c r="D273" s="16" t="n"/>
      <c r="E273" s="16" t="n"/>
      <c r="F273" s="20" t="n"/>
      <c r="G273" s="16" t="n"/>
      <c r="H273" s="16" t="n"/>
    </row>
    <row r="274">
      <c r="A274" s="16" t="n"/>
      <c r="B274" s="16" t="n"/>
      <c r="C274" s="16" t="n"/>
      <c r="D274" s="16" t="n"/>
      <c r="E274" s="16" t="n"/>
      <c r="F274" s="20" t="n"/>
      <c r="G274" s="16" t="n"/>
      <c r="H274" s="16" t="n"/>
    </row>
    <row r="275">
      <c r="A275" s="16" t="n"/>
      <c r="B275" s="16" t="n"/>
      <c r="C275" s="16" t="n"/>
      <c r="D275" s="16" t="n"/>
      <c r="E275" s="16" t="n"/>
      <c r="F275" s="20" t="n"/>
      <c r="G275" s="16" t="n"/>
      <c r="H275" s="16" t="n"/>
    </row>
    <row r="276">
      <c r="A276" s="16" t="n"/>
      <c r="B276" s="16" t="n"/>
      <c r="C276" s="16" t="n"/>
      <c r="D276" s="16" t="n"/>
      <c r="E276" s="16" t="n"/>
      <c r="F276" s="20" t="n"/>
      <c r="G276" s="16" t="n"/>
      <c r="H276" s="16" t="n"/>
    </row>
    <row r="277">
      <c r="A277" s="16" t="n"/>
      <c r="B277" s="16" t="n"/>
      <c r="C277" s="16" t="n"/>
      <c r="D277" s="16" t="n"/>
      <c r="E277" s="16" t="n"/>
      <c r="F277" s="20" t="n"/>
      <c r="G277" s="16" t="n"/>
      <c r="H277" s="16" t="n"/>
    </row>
    <row r="278">
      <c r="A278" s="16" t="n"/>
      <c r="B278" s="16" t="n"/>
      <c r="C278" s="16" t="n"/>
      <c r="D278" s="16" t="n"/>
      <c r="E278" s="16" t="n"/>
      <c r="F278" s="20" t="n"/>
      <c r="G278" s="16" t="n"/>
      <c r="H278" s="16" t="n"/>
    </row>
    <row r="279">
      <c r="A279" s="16" t="n"/>
      <c r="B279" s="16" t="n"/>
      <c r="C279" s="16" t="n"/>
      <c r="D279" s="16" t="n"/>
      <c r="E279" s="16" t="n"/>
      <c r="F279" s="20" t="n"/>
      <c r="G279" s="16" t="n"/>
      <c r="H279" s="16" t="n"/>
    </row>
    <row r="280">
      <c r="A280" s="16" t="n"/>
      <c r="B280" s="16" t="n"/>
      <c r="C280" s="16" t="n"/>
      <c r="D280" s="16" t="n"/>
      <c r="E280" s="16" t="n"/>
      <c r="F280" s="20" t="n"/>
      <c r="G280" s="16" t="n"/>
      <c r="H280" s="16" t="n"/>
    </row>
    <row r="281">
      <c r="A281" s="16" t="n"/>
      <c r="B281" s="16" t="n"/>
      <c r="C281" s="16" t="n"/>
      <c r="D281" s="16" t="n"/>
      <c r="E281" s="16" t="n"/>
      <c r="F281" s="20" t="n"/>
      <c r="G281" s="16" t="n"/>
      <c r="H281" s="16" t="n"/>
    </row>
    <row r="282">
      <c r="A282" s="16" t="n"/>
      <c r="B282" s="16" t="n"/>
      <c r="C282" s="16" t="n"/>
      <c r="D282" s="16" t="n"/>
      <c r="E282" s="16" t="n"/>
      <c r="F282" s="20" t="n"/>
      <c r="G282" s="16" t="n"/>
      <c r="H282" s="16" t="n"/>
    </row>
    <row r="283">
      <c r="A283" s="16" t="n"/>
      <c r="B283" s="16" t="n"/>
      <c r="C283" s="16" t="n"/>
      <c r="D283" s="16" t="n"/>
      <c r="E283" s="16" t="n"/>
      <c r="F283" s="20" t="n"/>
      <c r="G283" s="16" t="n"/>
      <c r="H283" s="16" t="n"/>
    </row>
    <row r="284">
      <c r="A284" s="16" t="n"/>
      <c r="B284" s="16" t="n"/>
      <c r="C284" s="16" t="n"/>
      <c r="D284" s="16" t="n"/>
      <c r="E284" s="16" t="n"/>
      <c r="F284" s="20" t="n"/>
      <c r="G284" s="16" t="n"/>
      <c r="H284" s="16" t="n"/>
    </row>
    <row r="285">
      <c r="A285" s="16" t="n"/>
      <c r="B285" s="16" t="n"/>
      <c r="C285" s="16" t="n"/>
      <c r="D285" s="16" t="n"/>
      <c r="E285" s="16" t="n"/>
      <c r="F285" s="20" t="n"/>
      <c r="G285" s="16" t="n"/>
      <c r="H285" s="16" t="n"/>
    </row>
    <row r="286">
      <c r="A286" s="16" t="n"/>
      <c r="B286" s="16" t="n"/>
      <c r="C286" s="16" t="n"/>
      <c r="D286" s="16" t="n"/>
      <c r="E286" s="16" t="n"/>
      <c r="F286" s="20" t="n"/>
      <c r="G286" s="16" t="n"/>
      <c r="H286" s="16" t="n"/>
    </row>
    <row r="287">
      <c r="A287" s="16" t="n"/>
      <c r="B287" s="16" t="n"/>
      <c r="C287" s="16" t="n"/>
      <c r="D287" s="16" t="n"/>
      <c r="E287" s="16" t="n"/>
      <c r="F287" s="20" t="n"/>
      <c r="G287" s="16" t="n"/>
      <c r="H287" s="16" t="n"/>
    </row>
    <row r="288">
      <c r="A288" s="16" t="n"/>
      <c r="B288" s="16" t="n"/>
      <c r="C288" s="16" t="n"/>
      <c r="D288" s="16" t="n"/>
      <c r="E288" s="16" t="n"/>
      <c r="F288" s="20" t="n"/>
      <c r="G288" s="16" t="n"/>
      <c r="H288" s="16" t="n"/>
    </row>
    <row r="289">
      <c r="A289" s="16" t="n"/>
      <c r="B289" s="16" t="n"/>
      <c r="C289" s="16" t="n"/>
      <c r="D289" s="16" t="n"/>
      <c r="E289" s="16" t="n"/>
      <c r="F289" s="20" t="n"/>
      <c r="G289" s="16" t="n"/>
      <c r="H289" s="16" t="n"/>
    </row>
    <row r="290">
      <c r="A290" s="16" t="n"/>
      <c r="B290" s="16" t="n"/>
      <c r="C290" s="16" t="n"/>
      <c r="D290" s="16" t="n"/>
      <c r="E290" s="16" t="n"/>
      <c r="F290" s="20" t="n"/>
      <c r="G290" s="16" t="n"/>
      <c r="H290" s="16" t="n"/>
    </row>
    <row r="291">
      <c r="A291" s="16" t="n"/>
      <c r="B291" s="16" t="n"/>
      <c r="C291" s="16" t="n"/>
      <c r="D291" s="16" t="n"/>
      <c r="E291" s="16" t="n"/>
      <c r="F291" s="20" t="n"/>
      <c r="G291" s="16" t="n"/>
      <c r="H291" s="16" t="n"/>
    </row>
    <row r="292">
      <c r="A292" s="16" t="n"/>
      <c r="B292" s="16" t="n"/>
      <c r="C292" s="16" t="n"/>
      <c r="D292" s="16" t="n"/>
      <c r="E292" s="16" t="n"/>
      <c r="F292" s="20" t="n"/>
      <c r="G292" s="16" t="n"/>
      <c r="H292" s="16" t="n"/>
    </row>
    <row r="293">
      <c r="A293" s="16" t="n"/>
      <c r="B293" s="16" t="n"/>
      <c r="C293" s="16" t="n"/>
      <c r="D293" s="16" t="n"/>
      <c r="E293" s="16" t="n"/>
      <c r="F293" s="20" t="n"/>
      <c r="G293" s="16" t="n"/>
      <c r="H293" s="16" t="n"/>
    </row>
    <row r="294">
      <c r="A294" s="16" t="n"/>
      <c r="B294" s="16" t="n"/>
      <c r="C294" s="16" t="n"/>
      <c r="D294" s="16" t="n"/>
      <c r="E294" s="16" t="n"/>
      <c r="F294" s="20" t="n"/>
      <c r="G294" s="16" t="n"/>
      <c r="H294" s="16" t="n"/>
    </row>
    <row r="295">
      <c r="A295" s="16" t="n"/>
      <c r="B295" s="16" t="n"/>
      <c r="C295" s="16" t="n"/>
      <c r="D295" s="16" t="n"/>
      <c r="E295" s="16" t="n"/>
      <c r="F295" s="20" t="n"/>
      <c r="G295" s="16" t="n"/>
      <c r="H295" s="16" t="n"/>
    </row>
    <row r="296">
      <c r="A296" s="16" t="n"/>
      <c r="B296" s="16" t="n"/>
      <c r="C296" s="16" t="n"/>
      <c r="D296" s="16" t="n"/>
      <c r="E296" s="16" t="n"/>
      <c r="F296" s="20" t="n"/>
      <c r="G296" s="16" t="n"/>
      <c r="H296" s="16" t="n"/>
    </row>
    <row r="297">
      <c r="A297" s="16" t="n"/>
      <c r="B297" s="16" t="n"/>
      <c r="C297" s="16" t="n"/>
      <c r="D297" s="16" t="n"/>
      <c r="E297" s="16" t="n"/>
      <c r="F297" s="20" t="n"/>
      <c r="G297" s="16" t="n"/>
      <c r="H297" s="16" t="n"/>
    </row>
    <row r="298">
      <c r="A298" s="16" t="n"/>
      <c r="B298" s="16" t="n"/>
      <c r="C298" s="16" t="n"/>
      <c r="D298" s="16" t="n"/>
      <c r="E298" s="16" t="n"/>
      <c r="F298" s="20" t="n"/>
      <c r="G298" s="16" t="n"/>
      <c r="H298" s="16" t="n"/>
    </row>
    <row r="299">
      <c r="A299" s="16" t="n"/>
      <c r="B299" s="16" t="n"/>
      <c r="C299" s="16" t="n"/>
      <c r="D299" s="16" t="n"/>
      <c r="E299" s="16" t="n"/>
      <c r="F299" s="20" t="n"/>
      <c r="G299" s="16" t="n"/>
      <c r="H299" s="16" t="n"/>
    </row>
    <row r="300">
      <c r="A300" s="16" t="n"/>
      <c r="B300" s="16" t="n"/>
      <c r="C300" s="16" t="n"/>
      <c r="D300" s="16" t="n"/>
      <c r="E300" s="16" t="n"/>
      <c r="F300" s="20" t="n"/>
      <c r="G300" s="16" t="n"/>
      <c r="H300" s="16" t="n"/>
    </row>
    <row r="301">
      <c r="A301" s="16" t="n"/>
      <c r="B301" s="16" t="n"/>
      <c r="C301" s="16" t="n"/>
      <c r="D301" s="16" t="n"/>
      <c r="E301" s="16" t="n"/>
      <c r="F301" s="20" t="n"/>
      <c r="G301" s="16" t="n"/>
      <c r="H301" s="16" t="n"/>
    </row>
    <row r="302">
      <c r="A302" s="16" t="n"/>
      <c r="B302" s="16" t="n"/>
      <c r="C302" s="16" t="n"/>
      <c r="D302" s="16" t="n"/>
      <c r="E302" s="16" t="n"/>
      <c r="F302" s="20" t="n"/>
      <c r="G302" s="16" t="n"/>
      <c r="H302" s="16" t="n"/>
    </row>
  </sheetData>
  <conditionalFormatting sqref="A3:H302">
    <cfRule type="expression" priority="1" dxfId="7">
      <formula>$E3="Done"</formula>
    </cfRule>
    <cfRule type="expression" priority="2" dxfId="3">
      <formula>AND($A3&lt;&gt;"",MOD(ROW(),2)=1)</formula>
    </cfRule>
  </conditionalFormatting>
  <conditionalFormatting sqref="F3:F302">
    <cfRule type="expression" priority="3" dxfId="2">
      <formula>AND(ISNUMBER($F3),$F3&lt;TODAY(),$E3&lt;&gt;"Done")</formula>
    </cfRule>
  </conditionalFormatting>
  <conditionalFormatting sqref="D3:D302">
    <cfRule type="expression" priority="4" dxfId="1">
      <formula>AND($D3="High",$E3&lt;&gt;"Done")</formula>
    </cfRule>
  </conditionalFormatting>
  <dataValidations count="6">
    <dataValidation sqref="B3:B302" showDropDown="0" showInputMessage="0" showErrorMessage="0" allowBlank="1" type="list">
      <formula1>Projects!$A$3:$A$102</formula1>
    </dataValidation>
    <dataValidation sqref="C3:C302" showDropDown="0" showInputMessage="0" showErrorMessage="0" allowBlank="1" type="list">
      <formula1>Lists!$H$3:$H$14</formula1>
    </dataValidation>
    <dataValidation sqref="D3:D302" showDropDown="0" showInputMessage="0" showErrorMessage="0" allowBlank="1" type="list">
      <formula1>Lists!$F$3:$F$14</formula1>
    </dataValidation>
    <dataValidation sqref="E3:E302" showDropDown="0" showInputMessage="0" showErrorMessage="0" allowBlank="1" type="list">
      <formula1>Lists!$D$3:$D$14</formula1>
    </dataValidation>
    <dataValidation sqref="F3:F302" showDropDown="0" showInputMessage="0" showErrorMessage="0" allowBlank="1" errorTitle="Date expected" error="Enter a date, e.g. 12/06/2026" type="date" operator="greaterThan">
      <formula1>36526</formula1>
    </dataValidation>
    <dataValidation sqref="G3:G302" showDropDown="0" showInputMessage="0" showErrorMessage="0" allowBlank="1" errorTitle="Number expected" error="Enter hours, e.g. 4 or 0.5" type="decimal" operator="greaterThanOrEqual">
      <formula1>0</formula1>
    </dataValidation>
  </dataValidations>
  <pageMargins left="0.75" right="0.75" top="1" bottom="1" header="0.5" footer="0.5"/>
  <pageSetup orientation="landscape" fitToHeight="0" fitToWidth="1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tabColor rgb="00595959"/>
    <outlinePr summaryBelow="1" summaryRight="1"/>
    <pageSetUpPr fitToPage="1"/>
  </sheetPr>
  <dimension ref="A1:H16"/>
  <sheetViews>
    <sheetView workbookViewId="0">
      <selection activeCell="A1" sqref="A1"/>
    </sheetView>
  </sheetViews>
  <sheetFormatPr baseColWidth="8" defaultRowHeight="15"/>
  <cols>
    <col width="2" customWidth="1" min="1" max="1"/>
    <col width="15" customWidth="1" min="2" max="2"/>
    <col width="2" customWidth="1" min="3" max="3"/>
    <col width="14" customWidth="1" min="4" max="4"/>
    <col width="2" customWidth="1" min="5" max="5"/>
    <col width="12" customWidth="1" min="6" max="6"/>
    <col width="2" customWidth="1" min="7" max="7"/>
    <col width="14" customWidth="1" min="8" max="8"/>
  </cols>
  <sheetData>
    <row r="1" ht="22" customHeight="1">
      <c r="A1" s="26" t="inlineStr">
        <is>
          <t>Lists</t>
        </is>
      </c>
      <c r="B1" s="8" t="inlineStr">
        <is>
          <t>These feed the drop-downs across the workbook. Edit the values, keep the headings.</t>
        </is>
      </c>
    </row>
    <row r="2" ht="20" customHeight="1">
      <c r="B2" s="27" t="inlineStr">
        <is>
          <t>Project status</t>
        </is>
      </c>
      <c r="D2" s="27" t="inlineStr">
        <is>
          <t>Task status</t>
        </is>
      </c>
      <c r="F2" s="27" t="inlineStr">
        <is>
          <t>Priority</t>
        </is>
      </c>
      <c r="H2" s="27" t="inlineStr">
        <is>
          <t>Team</t>
        </is>
      </c>
    </row>
    <row r="3">
      <c r="B3" s="28" t="inlineStr">
        <is>
          <t>Planned</t>
        </is>
      </c>
      <c r="D3" s="28" t="inlineStr">
        <is>
          <t>To do</t>
        </is>
      </c>
      <c r="F3" s="28" t="inlineStr">
        <is>
          <t>High</t>
        </is>
      </c>
      <c r="H3" s="28" t="inlineStr">
        <is>
          <t>Alex</t>
        </is>
      </c>
    </row>
    <row r="4">
      <c r="B4" s="28" t="inlineStr">
        <is>
          <t>Active</t>
        </is>
      </c>
      <c r="D4" s="28" t="inlineStr">
        <is>
          <t>In progress</t>
        </is>
      </c>
      <c r="F4" s="28" t="inlineStr">
        <is>
          <t>Medium</t>
        </is>
      </c>
      <c r="H4" s="28" t="inlineStr">
        <is>
          <t>Sam</t>
        </is>
      </c>
    </row>
    <row r="5">
      <c r="B5" s="28" t="inlineStr">
        <is>
          <t>On hold</t>
        </is>
      </c>
      <c r="D5" s="28" t="inlineStr">
        <is>
          <t>Waiting</t>
        </is>
      </c>
      <c r="F5" s="28" t="inlineStr">
        <is>
          <t>Low</t>
        </is>
      </c>
      <c r="H5" s="28" t="inlineStr">
        <is>
          <t>Ryan</t>
        </is>
      </c>
    </row>
    <row r="6">
      <c r="B6" s="28" t="inlineStr">
        <is>
          <t>Done</t>
        </is>
      </c>
      <c r="D6" s="28" t="inlineStr">
        <is>
          <t>Done</t>
        </is>
      </c>
      <c r="F6" s="28" t="n"/>
      <c r="H6" s="28" t="n"/>
    </row>
    <row r="7">
      <c r="B7" s="28" t="n"/>
      <c r="D7" s="28" t="n"/>
      <c r="F7" s="28" t="n"/>
      <c r="H7" s="28" t="n"/>
    </row>
    <row r="8">
      <c r="B8" s="28" t="n"/>
      <c r="D8" s="28" t="n"/>
      <c r="F8" s="28" t="n"/>
      <c r="H8" s="28" t="n"/>
    </row>
    <row r="9">
      <c r="B9" s="28" t="n"/>
      <c r="D9" s="28" t="n"/>
      <c r="F9" s="28" t="n"/>
      <c r="H9" s="28" t="n"/>
    </row>
    <row r="10">
      <c r="B10" s="28" t="n"/>
      <c r="D10" s="28" t="n"/>
      <c r="F10" s="28" t="n"/>
      <c r="H10" s="28" t="n"/>
    </row>
    <row r="11">
      <c r="B11" s="28" t="n"/>
      <c r="D11" s="28" t="n"/>
      <c r="F11" s="28" t="n"/>
      <c r="H11" s="28" t="n"/>
    </row>
    <row r="12">
      <c r="B12" s="28" t="n"/>
      <c r="D12" s="28" t="n"/>
      <c r="F12" s="28" t="n"/>
      <c r="H12" s="28" t="n"/>
    </row>
    <row r="13">
      <c r="B13" s="28" t="n"/>
      <c r="D13" s="28" t="n"/>
      <c r="F13" s="28" t="n"/>
      <c r="H13" s="28" t="n"/>
    </row>
    <row r="14">
      <c r="B14" s="28" t="n"/>
      <c r="D14" s="28" t="n"/>
      <c r="F14" s="28" t="n"/>
      <c r="H14" s="28" t="n"/>
    </row>
    <row r="16">
      <c r="B16" s="8" t="inlineStr">
        <is>
          <t>Everything treats a status named Done as finished - keep that name in both lists.</t>
        </is>
      </c>
    </row>
  </sheetData>
  <pageMargins left="0.75" right="0.75" top="1" bottom="1" header="0.5" footer="0.5"/>
  <pageSetup fitToHeight="0" fitToWidth="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30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TaskKey</t>
        </is>
      </c>
    </row>
    <row r="2">
      <c r="A2">
        <f>IF(AND(Tasks!A3&lt;&gt;"",Tasks!E3&lt;&gt;"Done",ISNUMBER(Tasks!F3)),Tasks!F3+ROW()/1000000,"")</f>
        <v/>
      </c>
    </row>
    <row r="3">
      <c r="A3">
        <f>IF(AND(Tasks!A4&lt;&gt;"",Tasks!E4&lt;&gt;"Done",ISNUMBER(Tasks!F4)),Tasks!F4+ROW()/1000000,"")</f>
        <v/>
      </c>
    </row>
    <row r="4">
      <c r="A4">
        <f>IF(AND(Tasks!A5&lt;&gt;"",Tasks!E5&lt;&gt;"Done",ISNUMBER(Tasks!F5)),Tasks!F5+ROW()/1000000,"")</f>
        <v/>
      </c>
    </row>
    <row r="5">
      <c r="A5">
        <f>IF(AND(Tasks!A6&lt;&gt;"",Tasks!E6&lt;&gt;"Done",ISNUMBER(Tasks!F6)),Tasks!F6+ROW()/1000000,"")</f>
        <v/>
      </c>
    </row>
    <row r="6">
      <c r="A6">
        <f>IF(AND(Tasks!A7&lt;&gt;"",Tasks!E7&lt;&gt;"Done",ISNUMBER(Tasks!F7)),Tasks!F7+ROW()/1000000,"")</f>
        <v/>
      </c>
    </row>
    <row r="7">
      <c r="A7">
        <f>IF(AND(Tasks!A8&lt;&gt;"",Tasks!E8&lt;&gt;"Done",ISNUMBER(Tasks!F8)),Tasks!F8+ROW()/1000000,"")</f>
        <v/>
      </c>
    </row>
    <row r="8">
      <c r="A8">
        <f>IF(AND(Tasks!A9&lt;&gt;"",Tasks!E9&lt;&gt;"Done",ISNUMBER(Tasks!F9)),Tasks!F9+ROW()/1000000,"")</f>
        <v/>
      </c>
    </row>
    <row r="9">
      <c r="A9">
        <f>IF(AND(Tasks!A10&lt;&gt;"",Tasks!E10&lt;&gt;"Done",ISNUMBER(Tasks!F10)),Tasks!F10+ROW()/1000000,"")</f>
        <v/>
      </c>
    </row>
    <row r="10">
      <c r="A10">
        <f>IF(AND(Tasks!A11&lt;&gt;"",Tasks!E11&lt;&gt;"Done",ISNUMBER(Tasks!F11)),Tasks!F11+ROW()/1000000,"")</f>
        <v/>
      </c>
    </row>
    <row r="11">
      <c r="A11">
        <f>IF(AND(Tasks!A12&lt;&gt;"",Tasks!E12&lt;&gt;"Done",ISNUMBER(Tasks!F12)),Tasks!F12+ROW()/1000000,"")</f>
        <v/>
      </c>
    </row>
    <row r="12">
      <c r="A12">
        <f>IF(AND(Tasks!A13&lt;&gt;"",Tasks!E13&lt;&gt;"Done",ISNUMBER(Tasks!F13)),Tasks!F13+ROW()/1000000,"")</f>
        <v/>
      </c>
    </row>
    <row r="13">
      <c r="A13">
        <f>IF(AND(Tasks!A14&lt;&gt;"",Tasks!E14&lt;&gt;"Done",ISNUMBER(Tasks!F14)),Tasks!F14+ROW()/1000000,"")</f>
        <v/>
      </c>
    </row>
    <row r="14">
      <c r="A14">
        <f>IF(AND(Tasks!A15&lt;&gt;"",Tasks!E15&lt;&gt;"Done",ISNUMBER(Tasks!F15)),Tasks!F15+ROW()/1000000,"")</f>
        <v/>
      </c>
    </row>
    <row r="15">
      <c r="A15">
        <f>IF(AND(Tasks!A16&lt;&gt;"",Tasks!E16&lt;&gt;"Done",ISNUMBER(Tasks!F16)),Tasks!F16+ROW()/1000000,"")</f>
        <v/>
      </c>
    </row>
    <row r="16">
      <c r="A16">
        <f>IF(AND(Tasks!A17&lt;&gt;"",Tasks!E17&lt;&gt;"Done",ISNUMBER(Tasks!F17)),Tasks!F17+ROW()/1000000,"")</f>
        <v/>
      </c>
    </row>
    <row r="17">
      <c r="A17">
        <f>IF(AND(Tasks!A18&lt;&gt;"",Tasks!E18&lt;&gt;"Done",ISNUMBER(Tasks!F18)),Tasks!F18+ROW()/1000000,"")</f>
        <v/>
      </c>
    </row>
    <row r="18">
      <c r="A18">
        <f>IF(AND(Tasks!A19&lt;&gt;"",Tasks!E19&lt;&gt;"Done",ISNUMBER(Tasks!F19)),Tasks!F19+ROW()/1000000,"")</f>
        <v/>
      </c>
    </row>
    <row r="19">
      <c r="A19">
        <f>IF(AND(Tasks!A20&lt;&gt;"",Tasks!E20&lt;&gt;"Done",ISNUMBER(Tasks!F20)),Tasks!F20+ROW()/1000000,"")</f>
        <v/>
      </c>
    </row>
    <row r="20">
      <c r="A20">
        <f>IF(AND(Tasks!A21&lt;&gt;"",Tasks!E21&lt;&gt;"Done",ISNUMBER(Tasks!F21)),Tasks!F21+ROW()/1000000,"")</f>
        <v/>
      </c>
    </row>
    <row r="21">
      <c r="A21">
        <f>IF(AND(Tasks!A22&lt;&gt;"",Tasks!E22&lt;&gt;"Done",ISNUMBER(Tasks!F22)),Tasks!F22+ROW()/1000000,"")</f>
        <v/>
      </c>
    </row>
    <row r="22">
      <c r="A22">
        <f>IF(AND(Tasks!A23&lt;&gt;"",Tasks!E23&lt;&gt;"Done",ISNUMBER(Tasks!F23)),Tasks!F23+ROW()/1000000,"")</f>
        <v/>
      </c>
    </row>
    <row r="23">
      <c r="A23">
        <f>IF(AND(Tasks!A24&lt;&gt;"",Tasks!E24&lt;&gt;"Done",ISNUMBER(Tasks!F24)),Tasks!F24+ROW()/1000000,"")</f>
        <v/>
      </c>
    </row>
    <row r="24">
      <c r="A24">
        <f>IF(AND(Tasks!A25&lt;&gt;"",Tasks!E25&lt;&gt;"Done",ISNUMBER(Tasks!F25)),Tasks!F25+ROW()/1000000,"")</f>
        <v/>
      </c>
    </row>
    <row r="25">
      <c r="A25">
        <f>IF(AND(Tasks!A26&lt;&gt;"",Tasks!E26&lt;&gt;"Done",ISNUMBER(Tasks!F26)),Tasks!F26+ROW()/1000000,"")</f>
        <v/>
      </c>
    </row>
    <row r="26">
      <c r="A26">
        <f>IF(AND(Tasks!A27&lt;&gt;"",Tasks!E27&lt;&gt;"Done",ISNUMBER(Tasks!F27)),Tasks!F27+ROW()/1000000,"")</f>
        <v/>
      </c>
    </row>
    <row r="27">
      <c r="A27">
        <f>IF(AND(Tasks!A28&lt;&gt;"",Tasks!E28&lt;&gt;"Done",ISNUMBER(Tasks!F28)),Tasks!F28+ROW()/1000000,"")</f>
        <v/>
      </c>
    </row>
    <row r="28">
      <c r="A28">
        <f>IF(AND(Tasks!A29&lt;&gt;"",Tasks!E29&lt;&gt;"Done",ISNUMBER(Tasks!F29)),Tasks!F29+ROW()/1000000,"")</f>
        <v/>
      </c>
    </row>
    <row r="29">
      <c r="A29">
        <f>IF(AND(Tasks!A30&lt;&gt;"",Tasks!E30&lt;&gt;"Done",ISNUMBER(Tasks!F30)),Tasks!F30+ROW()/1000000,"")</f>
        <v/>
      </c>
    </row>
    <row r="30">
      <c r="A30">
        <f>IF(AND(Tasks!A31&lt;&gt;"",Tasks!E31&lt;&gt;"Done",ISNUMBER(Tasks!F31)),Tasks!F31+ROW()/1000000,"")</f>
        <v/>
      </c>
    </row>
    <row r="31">
      <c r="A31">
        <f>IF(AND(Tasks!A32&lt;&gt;"",Tasks!E32&lt;&gt;"Done",ISNUMBER(Tasks!F32)),Tasks!F32+ROW()/1000000,"")</f>
        <v/>
      </c>
    </row>
    <row r="32">
      <c r="A32">
        <f>IF(AND(Tasks!A33&lt;&gt;"",Tasks!E33&lt;&gt;"Done",ISNUMBER(Tasks!F33)),Tasks!F33+ROW()/1000000,"")</f>
        <v/>
      </c>
    </row>
    <row r="33">
      <c r="A33">
        <f>IF(AND(Tasks!A34&lt;&gt;"",Tasks!E34&lt;&gt;"Done",ISNUMBER(Tasks!F34)),Tasks!F34+ROW()/1000000,"")</f>
        <v/>
      </c>
    </row>
    <row r="34">
      <c r="A34">
        <f>IF(AND(Tasks!A35&lt;&gt;"",Tasks!E35&lt;&gt;"Done",ISNUMBER(Tasks!F35)),Tasks!F35+ROW()/1000000,"")</f>
        <v/>
      </c>
    </row>
    <row r="35">
      <c r="A35">
        <f>IF(AND(Tasks!A36&lt;&gt;"",Tasks!E36&lt;&gt;"Done",ISNUMBER(Tasks!F36)),Tasks!F36+ROW()/1000000,"")</f>
        <v/>
      </c>
    </row>
    <row r="36">
      <c r="A36">
        <f>IF(AND(Tasks!A37&lt;&gt;"",Tasks!E37&lt;&gt;"Done",ISNUMBER(Tasks!F37)),Tasks!F37+ROW()/1000000,"")</f>
        <v/>
      </c>
    </row>
    <row r="37">
      <c r="A37">
        <f>IF(AND(Tasks!A38&lt;&gt;"",Tasks!E38&lt;&gt;"Done",ISNUMBER(Tasks!F38)),Tasks!F38+ROW()/1000000,"")</f>
        <v/>
      </c>
    </row>
    <row r="38">
      <c r="A38">
        <f>IF(AND(Tasks!A39&lt;&gt;"",Tasks!E39&lt;&gt;"Done",ISNUMBER(Tasks!F39)),Tasks!F39+ROW()/1000000,"")</f>
        <v/>
      </c>
    </row>
    <row r="39">
      <c r="A39">
        <f>IF(AND(Tasks!A40&lt;&gt;"",Tasks!E40&lt;&gt;"Done",ISNUMBER(Tasks!F40)),Tasks!F40+ROW()/1000000,"")</f>
        <v/>
      </c>
    </row>
    <row r="40">
      <c r="A40">
        <f>IF(AND(Tasks!A41&lt;&gt;"",Tasks!E41&lt;&gt;"Done",ISNUMBER(Tasks!F41)),Tasks!F41+ROW()/1000000,"")</f>
        <v/>
      </c>
    </row>
    <row r="41">
      <c r="A41">
        <f>IF(AND(Tasks!A42&lt;&gt;"",Tasks!E42&lt;&gt;"Done",ISNUMBER(Tasks!F42)),Tasks!F42+ROW()/1000000,"")</f>
        <v/>
      </c>
    </row>
    <row r="42">
      <c r="A42">
        <f>IF(AND(Tasks!A43&lt;&gt;"",Tasks!E43&lt;&gt;"Done",ISNUMBER(Tasks!F43)),Tasks!F43+ROW()/1000000,"")</f>
        <v/>
      </c>
    </row>
    <row r="43">
      <c r="A43">
        <f>IF(AND(Tasks!A44&lt;&gt;"",Tasks!E44&lt;&gt;"Done",ISNUMBER(Tasks!F44)),Tasks!F44+ROW()/1000000,"")</f>
        <v/>
      </c>
    </row>
    <row r="44">
      <c r="A44">
        <f>IF(AND(Tasks!A45&lt;&gt;"",Tasks!E45&lt;&gt;"Done",ISNUMBER(Tasks!F45)),Tasks!F45+ROW()/1000000,"")</f>
        <v/>
      </c>
    </row>
    <row r="45">
      <c r="A45">
        <f>IF(AND(Tasks!A46&lt;&gt;"",Tasks!E46&lt;&gt;"Done",ISNUMBER(Tasks!F46)),Tasks!F46+ROW()/1000000,"")</f>
        <v/>
      </c>
    </row>
    <row r="46">
      <c r="A46">
        <f>IF(AND(Tasks!A47&lt;&gt;"",Tasks!E47&lt;&gt;"Done",ISNUMBER(Tasks!F47)),Tasks!F47+ROW()/1000000,"")</f>
        <v/>
      </c>
    </row>
    <row r="47">
      <c r="A47">
        <f>IF(AND(Tasks!A48&lt;&gt;"",Tasks!E48&lt;&gt;"Done",ISNUMBER(Tasks!F48)),Tasks!F48+ROW()/1000000,"")</f>
        <v/>
      </c>
    </row>
    <row r="48">
      <c r="A48">
        <f>IF(AND(Tasks!A49&lt;&gt;"",Tasks!E49&lt;&gt;"Done",ISNUMBER(Tasks!F49)),Tasks!F49+ROW()/1000000,"")</f>
        <v/>
      </c>
    </row>
    <row r="49">
      <c r="A49">
        <f>IF(AND(Tasks!A50&lt;&gt;"",Tasks!E50&lt;&gt;"Done",ISNUMBER(Tasks!F50)),Tasks!F50+ROW()/1000000,"")</f>
        <v/>
      </c>
    </row>
    <row r="50">
      <c r="A50">
        <f>IF(AND(Tasks!A51&lt;&gt;"",Tasks!E51&lt;&gt;"Done",ISNUMBER(Tasks!F51)),Tasks!F51+ROW()/1000000,"")</f>
        <v/>
      </c>
    </row>
    <row r="51">
      <c r="A51">
        <f>IF(AND(Tasks!A52&lt;&gt;"",Tasks!E52&lt;&gt;"Done",ISNUMBER(Tasks!F52)),Tasks!F52+ROW()/1000000,"")</f>
        <v/>
      </c>
    </row>
    <row r="52">
      <c r="A52">
        <f>IF(AND(Tasks!A53&lt;&gt;"",Tasks!E53&lt;&gt;"Done",ISNUMBER(Tasks!F53)),Tasks!F53+ROW()/1000000,"")</f>
        <v/>
      </c>
    </row>
    <row r="53">
      <c r="A53">
        <f>IF(AND(Tasks!A54&lt;&gt;"",Tasks!E54&lt;&gt;"Done",ISNUMBER(Tasks!F54)),Tasks!F54+ROW()/1000000,"")</f>
        <v/>
      </c>
    </row>
    <row r="54">
      <c r="A54">
        <f>IF(AND(Tasks!A55&lt;&gt;"",Tasks!E55&lt;&gt;"Done",ISNUMBER(Tasks!F55)),Tasks!F55+ROW()/1000000,"")</f>
        <v/>
      </c>
    </row>
    <row r="55">
      <c r="A55">
        <f>IF(AND(Tasks!A56&lt;&gt;"",Tasks!E56&lt;&gt;"Done",ISNUMBER(Tasks!F56)),Tasks!F56+ROW()/1000000,"")</f>
        <v/>
      </c>
    </row>
    <row r="56">
      <c r="A56">
        <f>IF(AND(Tasks!A57&lt;&gt;"",Tasks!E57&lt;&gt;"Done",ISNUMBER(Tasks!F57)),Tasks!F57+ROW()/1000000,"")</f>
        <v/>
      </c>
    </row>
    <row r="57">
      <c r="A57">
        <f>IF(AND(Tasks!A58&lt;&gt;"",Tasks!E58&lt;&gt;"Done",ISNUMBER(Tasks!F58)),Tasks!F58+ROW()/1000000,"")</f>
        <v/>
      </c>
    </row>
    <row r="58">
      <c r="A58">
        <f>IF(AND(Tasks!A59&lt;&gt;"",Tasks!E59&lt;&gt;"Done",ISNUMBER(Tasks!F59)),Tasks!F59+ROW()/1000000,"")</f>
        <v/>
      </c>
    </row>
    <row r="59">
      <c r="A59">
        <f>IF(AND(Tasks!A60&lt;&gt;"",Tasks!E60&lt;&gt;"Done",ISNUMBER(Tasks!F60)),Tasks!F60+ROW()/1000000,"")</f>
        <v/>
      </c>
    </row>
    <row r="60">
      <c r="A60">
        <f>IF(AND(Tasks!A61&lt;&gt;"",Tasks!E61&lt;&gt;"Done",ISNUMBER(Tasks!F61)),Tasks!F61+ROW()/1000000,"")</f>
        <v/>
      </c>
    </row>
    <row r="61">
      <c r="A61">
        <f>IF(AND(Tasks!A62&lt;&gt;"",Tasks!E62&lt;&gt;"Done",ISNUMBER(Tasks!F62)),Tasks!F62+ROW()/1000000,"")</f>
        <v/>
      </c>
    </row>
    <row r="62">
      <c r="A62">
        <f>IF(AND(Tasks!A63&lt;&gt;"",Tasks!E63&lt;&gt;"Done",ISNUMBER(Tasks!F63)),Tasks!F63+ROW()/1000000,"")</f>
        <v/>
      </c>
    </row>
    <row r="63">
      <c r="A63">
        <f>IF(AND(Tasks!A64&lt;&gt;"",Tasks!E64&lt;&gt;"Done",ISNUMBER(Tasks!F64)),Tasks!F64+ROW()/1000000,"")</f>
        <v/>
      </c>
    </row>
    <row r="64">
      <c r="A64">
        <f>IF(AND(Tasks!A65&lt;&gt;"",Tasks!E65&lt;&gt;"Done",ISNUMBER(Tasks!F65)),Tasks!F65+ROW()/1000000,"")</f>
        <v/>
      </c>
    </row>
    <row r="65">
      <c r="A65">
        <f>IF(AND(Tasks!A66&lt;&gt;"",Tasks!E66&lt;&gt;"Done",ISNUMBER(Tasks!F66)),Tasks!F66+ROW()/1000000,"")</f>
        <v/>
      </c>
    </row>
    <row r="66">
      <c r="A66">
        <f>IF(AND(Tasks!A67&lt;&gt;"",Tasks!E67&lt;&gt;"Done",ISNUMBER(Tasks!F67)),Tasks!F67+ROW()/1000000,"")</f>
        <v/>
      </c>
    </row>
    <row r="67">
      <c r="A67">
        <f>IF(AND(Tasks!A68&lt;&gt;"",Tasks!E68&lt;&gt;"Done",ISNUMBER(Tasks!F68)),Tasks!F68+ROW()/1000000,"")</f>
        <v/>
      </c>
    </row>
    <row r="68">
      <c r="A68">
        <f>IF(AND(Tasks!A69&lt;&gt;"",Tasks!E69&lt;&gt;"Done",ISNUMBER(Tasks!F69)),Tasks!F69+ROW()/1000000,"")</f>
        <v/>
      </c>
    </row>
    <row r="69">
      <c r="A69">
        <f>IF(AND(Tasks!A70&lt;&gt;"",Tasks!E70&lt;&gt;"Done",ISNUMBER(Tasks!F70)),Tasks!F70+ROW()/1000000,"")</f>
        <v/>
      </c>
    </row>
    <row r="70">
      <c r="A70">
        <f>IF(AND(Tasks!A71&lt;&gt;"",Tasks!E71&lt;&gt;"Done",ISNUMBER(Tasks!F71)),Tasks!F71+ROW()/1000000,"")</f>
        <v/>
      </c>
    </row>
    <row r="71">
      <c r="A71">
        <f>IF(AND(Tasks!A72&lt;&gt;"",Tasks!E72&lt;&gt;"Done",ISNUMBER(Tasks!F72)),Tasks!F72+ROW()/1000000,"")</f>
        <v/>
      </c>
    </row>
    <row r="72">
      <c r="A72">
        <f>IF(AND(Tasks!A73&lt;&gt;"",Tasks!E73&lt;&gt;"Done",ISNUMBER(Tasks!F73)),Tasks!F73+ROW()/1000000,"")</f>
        <v/>
      </c>
    </row>
    <row r="73">
      <c r="A73">
        <f>IF(AND(Tasks!A74&lt;&gt;"",Tasks!E74&lt;&gt;"Done",ISNUMBER(Tasks!F74)),Tasks!F74+ROW()/1000000,"")</f>
        <v/>
      </c>
    </row>
    <row r="74">
      <c r="A74">
        <f>IF(AND(Tasks!A75&lt;&gt;"",Tasks!E75&lt;&gt;"Done",ISNUMBER(Tasks!F75)),Tasks!F75+ROW()/1000000,"")</f>
        <v/>
      </c>
    </row>
    <row r="75">
      <c r="A75">
        <f>IF(AND(Tasks!A76&lt;&gt;"",Tasks!E76&lt;&gt;"Done",ISNUMBER(Tasks!F76)),Tasks!F76+ROW()/1000000,"")</f>
        <v/>
      </c>
    </row>
    <row r="76">
      <c r="A76">
        <f>IF(AND(Tasks!A77&lt;&gt;"",Tasks!E77&lt;&gt;"Done",ISNUMBER(Tasks!F77)),Tasks!F77+ROW()/1000000,"")</f>
        <v/>
      </c>
    </row>
    <row r="77">
      <c r="A77">
        <f>IF(AND(Tasks!A78&lt;&gt;"",Tasks!E78&lt;&gt;"Done",ISNUMBER(Tasks!F78)),Tasks!F78+ROW()/1000000,"")</f>
        <v/>
      </c>
    </row>
    <row r="78">
      <c r="A78">
        <f>IF(AND(Tasks!A79&lt;&gt;"",Tasks!E79&lt;&gt;"Done",ISNUMBER(Tasks!F79)),Tasks!F79+ROW()/1000000,"")</f>
        <v/>
      </c>
    </row>
    <row r="79">
      <c r="A79">
        <f>IF(AND(Tasks!A80&lt;&gt;"",Tasks!E80&lt;&gt;"Done",ISNUMBER(Tasks!F80)),Tasks!F80+ROW()/1000000,"")</f>
        <v/>
      </c>
    </row>
    <row r="80">
      <c r="A80">
        <f>IF(AND(Tasks!A81&lt;&gt;"",Tasks!E81&lt;&gt;"Done",ISNUMBER(Tasks!F81)),Tasks!F81+ROW()/1000000,"")</f>
        <v/>
      </c>
    </row>
    <row r="81">
      <c r="A81">
        <f>IF(AND(Tasks!A82&lt;&gt;"",Tasks!E82&lt;&gt;"Done",ISNUMBER(Tasks!F82)),Tasks!F82+ROW()/1000000,"")</f>
        <v/>
      </c>
    </row>
    <row r="82">
      <c r="A82">
        <f>IF(AND(Tasks!A83&lt;&gt;"",Tasks!E83&lt;&gt;"Done",ISNUMBER(Tasks!F83)),Tasks!F83+ROW()/1000000,"")</f>
        <v/>
      </c>
    </row>
    <row r="83">
      <c r="A83">
        <f>IF(AND(Tasks!A84&lt;&gt;"",Tasks!E84&lt;&gt;"Done",ISNUMBER(Tasks!F84)),Tasks!F84+ROW()/1000000,"")</f>
        <v/>
      </c>
    </row>
    <row r="84">
      <c r="A84">
        <f>IF(AND(Tasks!A85&lt;&gt;"",Tasks!E85&lt;&gt;"Done",ISNUMBER(Tasks!F85)),Tasks!F85+ROW()/1000000,"")</f>
        <v/>
      </c>
    </row>
    <row r="85">
      <c r="A85">
        <f>IF(AND(Tasks!A86&lt;&gt;"",Tasks!E86&lt;&gt;"Done",ISNUMBER(Tasks!F86)),Tasks!F86+ROW()/1000000,"")</f>
        <v/>
      </c>
    </row>
    <row r="86">
      <c r="A86">
        <f>IF(AND(Tasks!A87&lt;&gt;"",Tasks!E87&lt;&gt;"Done",ISNUMBER(Tasks!F87)),Tasks!F87+ROW()/1000000,"")</f>
        <v/>
      </c>
    </row>
    <row r="87">
      <c r="A87">
        <f>IF(AND(Tasks!A88&lt;&gt;"",Tasks!E88&lt;&gt;"Done",ISNUMBER(Tasks!F88)),Tasks!F88+ROW()/1000000,"")</f>
        <v/>
      </c>
    </row>
    <row r="88">
      <c r="A88">
        <f>IF(AND(Tasks!A89&lt;&gt;"",Tasks!E89&lt;&gt;"Done",ISNUMBER(Tasks!F89)),Tasks!F89+ROW()/1000000,"")</f>
        <v/>
      </c>
    </row>
    <row r="89">
      <c r="A89">
        <f>IF(AND(Tasks!A90&lt;&gt;"",Tasks!E90&lt;&gt;"Done",ISNUMBER(Tasks!F90)),Tasks!F90+ROW()/1000000,"")</f>
        <v/>
      </c>
    </row>
    <row r="90">
      <c r="A90">
        <f>IF(AND(Tasks!A91&lt;&gt;"",Tasks!E91&lt;&gt;"Done",ISNUMBER(Tasks!F91)),Tasks!F91+ROW()/1000000,"")</f>
        <v/>
      </c>
    </row>
    <row r="91">
      <c r="A91">
        <f>IF(AND(Tasks!A92&lt;&gt;"",Tasks!E92&lt;&gt;"Done",ISNUMBER(Tasks!F92)),Tasks!F92+ROW()/1000000,"")</f>
        <v/>
      </c>
    </row>
    <row r="92">
      <c r="A92">
        <f>IF(AND(Tasks!A93&lt;&gt;"",Tasks!E93&lt;&gt;"Done",ISNUMBER(Tasks!F93)),Tasks!F93+ROW()/1000000,"")</f>
        <v/>
      </c>
    </row>
    <row r="93">
      <c r="A93">
        <f>IF(AND(Tasks!A94&lt;&gt;"",Tasks!E94&lt;&gt;"Done",ISNUMBER(Tasks!F94)),Tasks!F94+ROW()/1000000,"")</f>
        <v/>
      </c>
    </row>
    <row r="94">
      <c r="A94">
        <f>IF(AND(Tasks!A95&lt;&gt;"",Tasks!E95&lt;&gt;"Done",ISNUMBER(Tasks!F95)),Tasks!F95+ROW()/1000000,"")</f>
        <v/>
      </c>
    </row>
    <row r="95">
      <c r="A95">
        <f>IF(AND(Tasks!A96&lt;&gt;"",Tasks!E96&lt;&gt;"Done",ISNUMBER(Tasks!F96)),Tasks!F96+ROW()/1000000,"")</f>
        <v/>
      </c>
    </row>
    <row r="96">
      <c r="A96">
        <f>IF(AND(Tasks!A97&lt;&gt;"",Tasks!E97&lt;&gt;"Done",ISNUMBER(Tasks!F97)),Tasks!F97+ROW()/1000000,"")</f>
        <v/>
      </c>
    </row>
    <row r="97">
      <c r="A97">
        <f>IF(AND(Tasks!A98&lt;&gt;"",Tasks!E98&lt;&gt;"Done",ISNUMBER(Tasks!F98)),Tasks!F98+ROW()/1000000,"")</f>
        <v/>
      </c>
    </row>
    <row r="98">
      <c r="A98">
        <f>IF(AND(Tasks!A99&lt;&gt;"",Tasks!E99&lt;&gt;"Done",ISNUMBER(Tasks!F99)),Tasks!F99+ROW()/1000000,"")</f>
        <v/>
      </c>
    </row>
    <row r="99">
      <c r="A99">
        <f>IF(AND(Tasks!A100&lt;&gt;"",Tasks!E100&lt;&gt;"Done",ISNUMBER(Tasks!F100)),Tasks!F100+ROW()/1000000,"")</f>
        <v/>
      </c>
    </row>
    <row r="100">
      <c r="A100">
        <f>IF(AND(Tasks!A101&lt;&gt;"",Tasks!E101&lt;&gt;"Done",ISNUMBER(Tasks!F101)),Tasks!F101+ROW()/1000000,"")</f>
        <v/>
      </c>
    </row>
    <row r="101">
      <c r="A101">
        <f>IF(AND(Tasks!A102&lt;&gt;"",Tasks!E102&lt;&gt;"Done",ISNUMBER(Tasks!F102)),Tasks!F102+ROW()/1000000,"")</f>
        <v/>
      </c>
    </row>
    <row r="102">
      <c r="A102">
        <f>IF(AND(Tasks!A103&lt;&gt;"",Tasks!E103&lt;&gt;"Done",ISNUMBER(Tasks!F103)),Tasks!F103+ROW()/1000000,"")</f>
        <v/>
      </c>
    </row>
    <row r="103">
      <c r="A103">
        <f>IF(AND(Tasks!A104&lt;&gt;"",Tasks!E104&lt;&gt;"Done",ISNUMBER(Tasks!F104)),Tasks!F104+ROW()/1000000,"")</f>
        <v/>
      </c>
    </row>
    <row r="104">
      <c r="A104">
        <f>IF(AND(Tasks!A105&lt;&gt;"",Tasks!E105&lt;&gt;"Done",ISNUMBER(Tasks!F105)),Tasks!F105+ROW()/1000000,"")</f>
        <v/>
      </c>
    </row>
    <row r="105">
      <c r="A105">
        <f>IF(AND(Tasks!A106&lt;&gt;"",Tasks!E106&lt;&gt;"Done",ISNUMBER(Tasks!F106)),Tasks!F106+ROW()/1000000,"")</f>
        <v/>
      </c>
    </row>
    <row r="106">
      <c r="A106">
        <f>IF(AND(Tasks!A107&lt;&gt;"",Tasks!E107&lt;&gt;"Done",ISNUMBER(Tasks!F107)),Tasks!F107+ROW()/1000000,"")</f>
        <v/>
      </c>
    </row>
    <row r="107">
      <c r="A107">
        <f>IF(AND(Tasks!A108&lt;&gt;"",Tasks!E108&lt;&gt;"Done",ISNUMBER(Tasks!F108)),Tasks!F108+ROW()/1000000,"")</f>
        <v/>
      </c>
    </row>
    <row r="108">
      <c r="A108">
        <f>IF(AND(Tasks!A109&lt;&gt;"",Tasks!E109&lt;&gt;"Done",ISNUMBER(Tasks!F109)),Tasks!F109+ROW()/1000000,"")</f>
        <v/>
      </c>
    </row>
    <row r="109">
      <c r="A109">
        <f>IF(AND(Tasks!A110&lt;&gt;"",Tasks!E110&lt;&gt;"Done",ISNUMBER(Tasks!F110)),Tasks!F110+ROW()/1000000,"")</f>
        <v/>
      </c>
    </row>
    <row r="110">
      <c r="A110">
        <f>IF(AND(Tasks!A111&lt;&gt;"",Tasks!E111&lt;&gt;"Done",ISNUMBER(Tasks!F111)),Tasks!F111+ROW()/1000000,"")</f>
        <v/>
      </c>
    </row>
    <row r="111">
      <c r="A111">
        <f>IF(AND(Tasks!A112&lt;&gt;"",Tasks!E112&lt;&gt;"Done",ISNUMBER(Tasks!F112)),Tasks!F112+ROW()/1000000,"")</f>
        <v/>
      </c>
    </row>
    <row r="112">
      <c r="A112">
        <f>IF(AND(Tasks!A113&lt;&gt;"",Tasks!E113&lt;&gt;"Done",ISNUMBER(Tasks!F113)),Tasks!F113+ROW()/1000000,"")</f>
        <v/>
      </c>
    </row>
    <row r="113">
      <c r="A113">
        <f>IF(AND(Tasks!A114&lt;&gt;"",Tasks!E114&lt;&gt;"Done",ISNUMBER(Tasks!F114)),Tasks!F114+ROW()/1000000,"")</f>
        <v/>
      </c>
    </row>
    <row r="114">
      <c r="A114">
        <f>IF(AND(Tasks!A115&lt;&gt;"",Tasks!E115&lt;&gt;"Done",ISNUMBER(Tasks!F115)),Tasks!F115+ROW()/1000000,"")</f>
        <v/>
      </c>
    </row>
    <row r="115">
      <c r="A115">
        <f>IF(AND(Tasks!A116&lt;&gt;"",Tasks!E116&lt;&gt;"Done",ISNUMBER(Tasks!F116)),Tasks!F116+ROW()/1000000,"")</f>
        <v/>
      </c>
    </row>
    <row r="116">
      <c r="A116">
        <f>IF(AND(Tasks!A117&lt;&gt;"",Tasks!E117&lt;&gt;"Done",ISNUMBER(Tasks!F117)),Tasks!F117+ROW()/1000000,"")</f>
        <v/>
      </c>
    </row>
    <row r="117">
      <c r="A117">
        <f>IF(AND(Tasks!A118&lt;&gt;"",Tasks!E118&lt;&gt;"Done",ISNUMBER(Tasks!F118)),Tasks!F118+ROW()/1000000,"")</f>
        <v/>
      </c>
    </row>
    <row r="118">
      <c r="A118">
        <f>IF(AND(Tasks!A119&lt;&gt;"",Tasks!E119&lt;&gt;"Done",ISNUMBER(Tasks!F119)),Tasks!F119+ROW()/1000000,"")</f>
        <v/>
      </c>
    </row>
    <row r="119">
      <c r="A119">
        <f>IF(AND(Tasks!A120&lt;&gt;"",Tasks!E120&lt;&gt;"Done",ISNUMBER(Tasks!F120)),Tasks!F120+ROW()/1000000,"")</f>
        <v/>
      </c>
    </row>
    <row r="120">
      <c r="A120">
        <f>IF(AND(Tasks!A121&lt;&gt;"",Tasks!E121&lt;&gt;"Done",ISNUMBER(Tasks!F121)),Tasks!F121+ROW()/1000000,"")</f>
        <v/>
      </c>
    </row>
    <row r="121">
      <c r="A121">
        <f>IF(AND(Tasks!A122&lt;&gt;"",Tasks!E122&lt;&gt;"Done",ISNUMBER(Tasks!F122)),Tasks!F122+ROW()/1000000,"")</f>
        <v/>
      </c>
    </row>
    <row r="122">
      <c r="A122">
        <f>IF(AND(Tasks!A123&lt;&gt;"",Tasks!E123&lt;&gt;"Done",ISNUMBER(Tasks!F123)),Tasks!F123+ROW()/1000000,"")</f>
        <v/>
      </c>
    </row>
    <row r="123">
      <c r="A123">
        <f>IF(AND(Tasks!A124&lt;&gt;"",Tasks!E124&lt;&gt;"Done",ISNUMBER(Tasks!F124)),Tasks!F124+ROW()/1000000,"")</f>
        <v/>
      </c>
    </row>
    <row r="124">
      <c r="A124">
        <f>IF(AND(Tasks!A125&lt;&gt;"",Tasks!E125&lt;&gt;"Done",ISNUMBER(Tasks!F125)),Tasks!F125+ROW()/1000000,"")</f>
        <v/>
      </c>
    </row>
    <row r="125">
      <c r="A125">
        <f>IF(AND(Tasks!A126&lt;&gt;"",Tasks!E126&lt;&gt;"Done",ISNUMBER(Tasks!F126)),Tasks!F126+ROW()/1000000,"")</f>
        <v/>
      </c>
    </row>
    <row r="126">
      <c r="A126">
        <f>IF(AND(Tasks!A127&lt;&gt;"",Tasks!E127&lt;&gt;"Done",ISNUMBER(Tasks!F127)),Tasks!F127+ROW()/1000000,"")</f>
        <v/>
      </c>
    </row>
    <row r="127">
      <c r="A127">
        <f>IF(AND(Tasks!A128&lt;&gt;"",Tasks!E128&lt;&gt;"Done",ISNUMBER(Tasks!F128)),Tasks!F128+ROW()/1000000,"")</f>
        <v/>
      </c>
    </row>
    <row r="128">
      <c r="A128">
        <f>IF(AND(Tasks!A129&lt;&gt;"",Tasks!E129&lt;&gt;"Done",ISNUMBER(Tasks!F129)),Tasks!F129+ROW()/1000000,"")</f>
        <v/>
      </c>
    </row>
    <row r="129">
      <c r="A129">
        <f>IF(AND(Tasks!A130&lt;&gt;"",Tasks!E130&lt;&gt;"Done",ISNUMBER(Tasks!F130)),Tasks!F130+ROW()/1000000,"")</f>
        <v/>
      </c>
    </row>
    <row r="130">
      <c r="A130">
        <f>IF(AND(Tasks!A131&lt;&gt;"",Tasks!E131&lt;&gt;"Done",ISNUMBER(Tasks!F131)),Tasks!F131+ROW()/1000000,"")</f>
        <v/>
      </c>
    </row>
    <row r="131">
      <c r="A131">
        <f>IF(AND(Tasks!A132&lt;&gt;"",Tasks!E132&lt;&gt;"Done",ISNUMBER(Tasks!F132)),Tasks!F132+ROW()/1000000,"")</f>
        <v/>
      </c>
    </row>
    <row r="132">
      <c r="A132">
        <f>IF(AND(Tasks!A133&lt;&gt;"",Tasks!E133&lt;&gt;"Done",ISNUMBER(Tasks!F133)),Tasks!F133+ROW()/1000000,"")</f>
        <v/>
      </c>
    </row>
    <row r="133">
      <c r="A133">
        <f>IF(AND(Tasks!A134&lt;&gt;"",Tasks!E134&lt;&gt;"Done",ISNUMBER(Tasks!F134)),Tasks!F134+ROW()/1000000,"")</f>
        <v/>
      </c>
    </row>
    <row r="134">
      <c r="A134">
        <f>IF(AND(Tasks!A135&lt;&gt;"",Tasks!E135&lt;&gt;"Done",ISNUMBER(Tasks!F135)),Tasks!F135+ROW()/1000000,"")</f>
        <v/>
      </c>
    </row>
    <row r="135">
      <c r="A135">
        <f>IF(AND(Tasks!A136&lt;&gt;"",Tasks!E136&lt;&gt;"Done",ISNUMBER(Tasks!F136)),Tasks!F136+ROW()/1000000,"")</f>
        <v/>
      </c>
    </row>
    <row r="136">
      <c r="A136">
        <f>IF(AND(Tasks!A137&lt;&gt;"",Tasks!E137&lt;&gt;"Done",ISNUMBER(Tasks!F137)),Tasks!F137+ROW()/1000000,"")</f>
        <v/>
      </c>
    </row>
    <row r="137">
      <c r="A137">
        <f>IF(AND(Tasks!A138&lt;&gt;"",Tasks!E138&lt;&gt;"Done",ISNUMBER(Tasks!F138)),Tasks!F138+ROW()/1000000,"")</f>
        <v/>
      </c>
    </row>
    <row r="138">
      <c r="A138">
        <f>IF(AND(Tasks!A139&lt;&gt;"",Tasks!E139&lt;&gt;"Done",ISNUMBER(Tasks!F139)),Tasks!F139+ROW()/1000000,"")</f>
        <v/>
      </c>
    </row>
    <row r="139">
      <c r="A139">
        <f>IF(AND(Tasks!A140&lt;&gt;"",Tasks!E140&lt;&gt;"Done",ISNUMBER(Tasks!F140)),Tasks!F140+ROW()/1000000,"")</f>
        <v/>
      </c>
    </row>
    <row r="140">
      <c r="A140">
        <f>IF(AND(Tasks!A141&lt;&gt;"",Tasks!E141&lt;&gt;"Done",ISNUMBER(Tasks!F141)),Tasks!F141+ROW()/1000000,"")</f>
        <v/>
      </c>
    </row>
    <row r="141">
      <c r="A141">
        <f>IF(AND(Tasks!A142&lt;&gt;"",Tasks!E142&lt;&gt;"Done",ISNUMBER(Tasks!F142)),Tasks!F142+ROW()/1000000,"")</f>
        <v/>
      </c>
    </row>
    <row r="142">
      <c r="A142">
        <f>IF(AND(Tasks!A143&lt;&gt;"",Tasks!E143&lt;&gt;"Done",ISNUMBER(Tasks!F143)),Tasks!F143+ROW()/1000000,"")</f>
        <v/>
      </c>
    </row>
    <row r="143">
      <c r="A143">
        <f>IF(AND(Tasks!A144&lt;&gt;"",Tasks!E144&lt;&gt;"Done",ISNUMBER(Tasks!F144)),Tasks!F144+ROW()/1000000,"")</f>
        <v/>
      </c>
    </row>
    <row r="144">
      <c r="A144">
        <f>IF(AND(Tasks!A145&lt;&gt;"",Tasks!E145&lt;&gt;"Done",ISNUMBER(Tasks!F145)),Tasks!F145+ROW()/1000000,"")</f>
        <v/>
      </c>
    </row>
    <row r="145">
      <c r="A145">
        <f>IF(AND(Tasks!A146&lt;&gt;"",Tasks!E146&lt;&gt;"Done",ISNUMBER(Tasks!F146)),Tasks!F146+ROW()/1000000,"")</f>
        <v/>
      </c>
    </row>
    <row r="146">
      <c r="A146">
        <f>IF(AND(Tasks!A147&lt;&gt;"",Tasks!E147&lt;&gt;"Done",ISNUMBER(Tasks!F147)),Tasks!F147+ROW()/1000000,"")</f>
        <v/>
      </c>
    </row>
    <row r="147">
      <c r="A147">
        <f>IF(AND(Tasks!A148&lt;&gt;"",Tasks!E148&lt;&gt;"Done",ISNUMBER(Tasks!F148)),Tasks!F148+ROW()/1000000,"")</f>
        <v/>
      </c>
    </row>
    <row r="148">
      <c r="A148">
        <f>IF(AND(Tasks!A149&lt;&gt;"",Tasks!E149&lt;&gt;"Done",ISNUMBER(Tasks!F149)),Tasks!F149+ROW()/1000000,"")</f>
        <v/>
      </c>
    </row>
    <row r="149">
      <c r="A149">
        <f>IF(AND(Tasks!A150&lt;&gt;"",Tasks!E150&lt;&gt;"Done",ISNUMBER(Tasks!F150)),Tasks!F150+ROW()/1000000,"")</f>
        <v/>
      </c>
    </row>
    <row r="150">
      <c r="A150">
        <f>IF(AND(Tasks!A151&lt;&gt;"",Tasks!E151&lt;&gt;"Done",ISNUMBER(Tasks!F151)),Tasks!F151+ROW()/1000000,"")</f>
        <v/>
      </c>
    </row>
    <row r="151">
      <c r="A151">
        <f>IF(AND(Tasks!A152&lt;&gt;"",Tasks!E152&lt;&gt;"Done",ISNUMBER(Tasks!F152)),Tasks!F152+ROW()/1000000,"")</f>
        <v/>
      </c>
    </row>
    <row r="152">
      <c r="A152">
        <f>IF(AND(Tasks!A153&lt;&gt;"",Tasks!E153&lt;&gt;"Done",ISNUMBER(Tasks!F153)),Tasks!F153+ROW()/1000000,"")</f>
        <v/>
      </c>
    </row>
    <row r="153">
      <c r="A153">
        <f>IF(AND(Tasks!A154&lt;&gt;"",Tasks!E154&lt;&gt;"Done",ISNUMBER(Tasks!F154)),Tasks!F154+ROW()/1000000,"")</f>
        <v/>
      </c>
    </row>
    <row r="154">
      <c r="A154">
        <f>IF(AND(Tasks!A155&lt;&gt;"",Tasks!E155&lt;&gt;"Done",ISNUMBER(Tasks!F155)),Tasks!F155+ROW()/1000000,"")</f>
        <v/>
      </c>
    </row>
    <row r="155">
      <c r="A155">
        <f>IF(AND(Tasks!A156&lt;&gt;"",Tasks!E156&lt;&gt;"Done",ISNUMBER(Tasks!F156)),Tasks!F156+ROW()/1000000,"")</f>
        <v/>
      </c>
    </row>
    <row r="156">
      <c r="A156">
        <f>IF(AND(Tasks!A157&lt;&gt;"",Tasks!E157&lt;&gt;"Done",ISNUMBER(Tasks!F157)),Tasks!F157+ROW()/1000000,"")</f>
        <v/>
      </c>
    </row>
    <row r="157">
      <c r="A157">
        <f>IF(AND(Tasks!A158&lt;&gt;"",Tasks!E158&lt;&gt;"Done",ISNUMBER(Tasks!F158)),Tasks!F158+ROW()/1000000,"")</f>
        <v/>
      </c>
    </row>
    <row r="158">
      <c r="A158">
        <f>IF(AND(Tasks!A159&lt;&gt;"",Tasks!E159&lt;&gt;"Done",ISNUMBER(Tasks!F159)),Tasks!F159+ROW()/1000000,"")</f>
        <v/>
      </c>
    </row>
    <row r="159">
      <c r="A159">
        <f>IF(AND(Tasks!A160&lt;&gt;"",Tasks!E160&lt;&gt;"Done",ISNUMBER(Tasks!F160)),Tasks!F160+ROW()/1000000,"")</f>
        <v/>
      </c>
    </row>
    <row r="160">
      <c r="A160">
        <f>IF(AND(Tasks!A161&lt;&gt;"",Tasks!E161&lt;&gt;"Done",ISNUMBER(Tasks!F161)),Tasks!F161+ROW()/1000000,"")</f>
        <v/>
      </c>
    </row>
    <row r="161">
      <c r="A161">
        <f>IF(AND(Tasks!A162&lt;&gt;"",Tasks!E162&lt;&gt;"Done",ISNUMBER(Tasks!F162)),Tasks!F162+ROW()/1000000,"")</f>
        <v/>
      </c>
    </row>
    <row r="162">
      <c r="A162">
        <f>IF(AND(Tasks!A163&lt;&gt;"",Tasks!E163&lt;&gt;"Done",ISNUMBER(Tasks!F163)),Tasks!F163+ROW()/1000000,"")</f>
        <v/>
      </c>
    </row>
    <row r="163">
      <c r="A163">
        <f>IF(AND(Tasks!A164&lt;&gt;"",Tasks!E164&lt;&gt;"Done",ISNUMBER(Tasks!F164)),Tasks!F164+ROW()/1000000,"")</f>
        <v/>
      </c>
    </row>
    <row r="164">
      <c r="A164">
        <f>IF(AND(Tasks!A165&lt;&gt;"",Tasks!E165&lt;&gt;"Done",ISNUMBER(Tasks!F165)),Tasks!F165+ROW()/1000000,"")</f>
        <v/>
      </c>
    </row>
    <row r="165">
      <c r="A165">
        <f>IF(AND(Tasks!A166&lt;&gt;"",Tasks!E166&lt;&gt;"Done",ISNUMBER(Tasks!F166)),Tasks!F166+ROW()/1000000,"")</f>
        <v/>
      </c>
    </row>
    <row r="166">
      <c r="A166">
        <f>IF(AND(Tasks!A167&lt;&gt;"",Tasks!E167&lt;&gt;"Done",ISNUMBER(Tasks!F167)),Tasks!F167+ROW()/1000000,"")</f>
        <v/>
      </c>
    </row>
    <row r="167">
      <c r="A167">
        <f>IF(AND(Tasks!A168&lt;&gt;"",Tasks!E168&lt;&gt;"Done",ISNUMBER(Tasks!F168)),Tasks!F168+ROW()/1000000,"")</f>
        <v/>
      </c>
    </row>
    <row r="168">
      <c r="A168">
        <f>IF(AND(Tasks!A169&lt;&gt;"",Tasks!E169&lt;&gt;"Done",ISNUMBER(Tasks!F169)),Tasks!F169+ROW()/1000000,"")</f>
        <v/>
      </c>
    </row>
    <row r="169">
      <c r="A169">
        <f>IF(AND(Tasks!A170&lt;&gt;"",Tasks!E170&lt;&gt;"Done",ISNUMBER(Tasks!F170)),Tasks!F170+ROW()/1000000,"")</f>
        <v/>
      </c>
    </row>
    <row r="170">
      <c r="A170">
        <f>IF(AND(Tasks!A171&lt;&gt;"",Tasks!E171&lt;&gt;"Done",ISNUMBER(Tasks!F171)),Tasks!F171+ROW()/1000000,"")</f>
        <v/>
      </c>
    </row>
    <row r="171">
      <c r="A171">
        <f>IF(AND(Tasks!A172&lt;&gt;"",Tasks!E172&lt;&gt;"Done",ISNUMBER(Tasks!F172)),Tasks!F172+ROW()/1000000,"")</f>
        <v/>
      </c>
    </row>
    <row r="172">
      <c r="A172">
        <f>IF(AND(Tasks!A173&lt;&gt;"",Tasks!E173&lt;&gt;"Done",ISNUMBER(Tasks!F173)),Tasks!F173+ROW()/1000000,"")</f>
        <v/>
      </c>
    </row>
    <row r="173">
      <c r="A173">
        <f>IF(AND(Tasks!A174&lt;&gt;"",Tasks!E174&lt;&gt;"Done",ISNUMBER(Tasks!F174)),Tasks!F174+ROW()/1000000,"")</f>
        <v/>
      </c>
    </row>
    <row r="174">
      <c r="A174">
        <f>IF(AND(Tasks!A175&lt;&gt;"",Tasks!E175&lt;&gt;"Done",ISNUMBER(Tasks!F175)),Tasks!F175+ROW()/1000000,"")</f>
        <v/>
      </c>
    </row>
    <row r="175">
      <c r="A175">
        <f>IF(AND(Tasks!A176&lt;&gt;"",Tasks!E176&lt;&gt;"Done",ISNUMBER(Tasks!F176)),Tasks!F176+ROW()/1000000,"")</f>
        <v/>
      </c>
    </row>
    <row r="176">
      <c r="A176">
        <f>IF(AND(Tasks!A177&lt;&gt;"",Tasks!E177&lt;&gt;"Done",ISNUMBER(Tasks!F177)),Tasks!F177+ROW()/1000000,"")</f>
        <v/>
      </c>
    </row>
    <row r="177">
      <c r="A177">
        <f>IF(AND(Tasks!A178&lt;&gt;"",Tasks!E178&lt;&gt;"Done",ISNUMBER(Tasks!F178)),Tasks!F178+ROW()/1000000,"")</f>
        <v/>
      </c>
    </row>
    <row r="178">
      <c r="A178">
        <f>IF(AND(Tasks!A179&lt;&gt;"",Tasks!E179&lt;&gt;"Done",ISNUMBER(Tasks!F179)),Tasks!F179+ROW()/1000000,"")</f>
        <v/>
      </c>
    </row>
    <row r="179">
      <c r="A179">
        <f>IF(AND(Tasks!A180&lt;&gt;"",Tasks!E180&lt;&gt;"Done",ISNUMBER(Tasks!F180)),Tasks!F180+ROW()/1000000,"")</f>
        <v/>
      </c>
    </row>
    <row r="180">
      <c r="A180">
        <f>IF(AND(Tasks!A181&lt;&gt;"",Tasks!E181&lt;&gt;"Done",ISNUMBER(Tasks!F181)),Tasks!F181+ROW()/1000000,"")</f>
        <v/>
      </c>
    </row>
    <row r="181">
      <c r="A181">
        <f>IF(AND(Tasks!A182&lt;&gt;"",Tasks!E182&lt;&gt;"Done",ISNUMBER(Tasks!F182)),Tasks!F182+ROW()/1000000,"")</f>
        <v/>
      </c>
    </row>
    <row r="182">
      <c r="A182">
        <f>IF(AND(Tasks!A183&lt;&gt;"",Tasks!E183&lt;&gt;"Done",ISNUMBER(Tasks!F183)),Tasks!F183+ROW()/1000000,"")</f>
        <v/>
      </c>
    </row>
    <row r="183">
      <c r="A183">
        <f>IF(AND(Tasks!A184&lt;&gt;"",Tasks!E184&lt;&gt;"Done",ISNUMBER(Tasks!F184)),Tasks!F184+ROW()/1000000,"")</f>
        <v/>
      </c>
    </row>
    <row r="184">
      <c r="A184">
        <f>IF(AND(Tasks!A185&lt;&gt;"",Tasks!E185&lt;&gt;"Done",ISNUMBER(Tasks!F185)),Tasks!F185+ROW()/1000000,"")</f>
        <v/>
      </c>
    </row>
    <row r="185">
      <c r="A185">
        <f>IF(AND(Tasks!A186&lt;&gt;"",Tasks!E186&lt;&gt;"Done",ISNUMBER(Tasks!F186)),Tasks!F186+ROW()/1000000,"")</f>
        <v/>
      </c>
    </row>
    <row r="186">
      <c r="A186">
        <f>IF(AND(Tasks!A187&lt;&gt;"",Tasks!E187&lt;&gt;"Done",ISNUMBER(Tasks!F187)),Tasks!F187+ROW()/1000000,"")</f>
        <v/>
      </c>
    </row>
    <row r="187">
      <c r="A187">
        <f>IF(AND(Tasks!A188&lt;&gt;"",Tasks!E188&lt;&gt;"Done",ISNUMBER(Tasks!F188)),Tasks!F188+ROW()/1000000,"")</f>
        <v/>
      </c>
    </row>
    <row r="188">
      <c r="A188">
        <f>IF(AND(Tasks!A189&lt;&gt;"",Tasks!E189&lt;&gt;"Done",ISNUMBER(Tasks!F189)),Tasks!F189+ROW()/1000000,"")</f>
        <v/>
      </c>
    </row>
    <row r="189">
      <c r="A189">
        <f>IF(AND(Tasks!A190&lt;&gt;"",Tasks!E190&lt;&gt;"Done",ISNUMBER(Tasks!F190)),Tasks!F190+ROW()/1000000,"")</f>
        <v/>
      </c>
    </row>
    <row r="190">
      <c r="A190">
        <f>IF(AND(Tasks!A191&lt;&gt;"",Tasks!E191&lt;&gt;"Done",ISNUMBER(Tasks!F191)),Tasks!F191+ROW()/1000000,"")</f>
        <v/>
      </c>
    </row>
    <row r="191">
      <c r="A191">
        <f>IF(AND(Tasks!A192&lt;&gt;"",Tasks!E192&lt;&gt;"Done",ISNUMBER(Tasks!F192)),Tasks!F192+ROW()/1000000,"")</f>
        <v/>
      </c>
    </row>
    <row r="192">
      <c r="A192">
        <f>IF(AND(Tasks!A193&lt;&gt;"",Tasks!E193&lt;&gt;"Done",ISNUMBER(Tasks!F193)),Tasks!F193+ROW()/1000000,"")</f>
        <v/>
      </c>
    </row>
    <row r="193">
      <c r="A193">
        <f>IF(AND(Tasks!A194&lt;&gt;"",Tasks!E194&lt;&gt;"Done",ISNUMBER(Tasks!F194)),Tasks!F194+ROW()/1000000,"")</f>
        <v/>
      </c>
    </row>
    <row r="194">
      <c r="A194">
        <f>IF(AND(Tasks!A195&lt;&gt;"",Tasks!E195&lt;&gt;"Done",ISNUMBER(Tasks!F195)),Tasks!F195+ROW()/1000000,"")</f>
        <v/>
      </c>
    </row>
    <row r="195">
      <c r="A195">
        <f>IF(AND(Tasks!A196&lt;&gt;"",Tasks!E196&lt;&gt;"Done",ISNUMBER(Tasks!F196)),Tasks!F196+ROW()/1000000,"")</f>
        <v/>
      </c>
    </row>
    <row r="196">
      <c r="A196">
        <f>IF(AND(Tasks!A197&lt;&gt;"",Tasks!E197&lt;&gt;"Done",ISNUMBER(Tasks!F197)),Tasks!F197+ROW()/1000000,"")</f>
        <v/>
      </c>
    </row>
    <row r="197">
      <c r="A197">
        <f>IF(AND(Tasks!A198&lt;&gt;"",Tasks!E198&lt;&gt;"Done",ISNUMBER(Tasks!F198)),Tasks!F198+ROW()/1000000,"")</f>
        <v/>
      </c>
    </row>
    <row r="198">
      <c r="A198">
        <f>IF(AND(Tasks!A199&lt;&gt;"",Tasks!E199&lt;&gt;"Done",ISNUMBER(Tasks!F199)),Tasks!F199+ROW()/1000000,"")</f>
        <v/>
      </c>
    </row>
    <row r="199">
      <c r="A199">
        <f>IF(AND(Tasks!A200&lt;&gt;"",Tasks!E200&lt;&gt;"Done",ISNUMBER(Tasks!F200)),Tasks!F200+ROW()/1000000,"")</f>
        <v/>
      </c>
    </row>
    <row r="200">
      <c r="A200">
        <f>IF(AND(Tasks!A201&lt;&gt;"",Tasks!E201&lt;&gt;"Done",ISNUMBER(Tasks!F201)),Tasks!F201+ROW()/1000000,"")</f>
        <v/>
      </c>
    </row>
    <row r="201">
      <c r="A201">
        <f>IF(AND(Tasks!A202&lt;&gt;"",Tasks!E202&lt;&gt;"Done",ISNUMBER(Tasks!F202)),Tasks!F202+ROW()/1000000,"")</f>
        <v/>
      </c>
    </row>
    <row r="202">
      <c r="A202">
        <f>IF(AND(Tasks!A203&lt;&gt;"",Tasks!E203&lt;&gt;"Done",ISNUMBER(Tasks!F203)),Tasks!F203+ROW()/1000000,"")</f>
        <v/>
      </c>
    </row>
    <row r="203">
      <c r="A203">
        <f>IF(AND(Tasks!A204&lt;&gt;"",Tasks!E204&lt;&gt;"Done",ISNUMBER(Tasks!F204)),Tasks!F204+ROW()/1000000,"")</f>
        <v/>
      </c>
    </row>
    <row r="204">
      <c r="A204">
        <f>IF(AND(Tasks!A205&lt;&gt;"",Tasks!E205&lt;&gt;"Done",ISNUMBER(Tasks!F205)),Tasks!F205+ROW()/1000000,"")</f>
        <v/>
      </c>
    </row>
    <row r="205">
      <c r="A205">
        <f>IF(AND(Tasks!A206&lt;&gt;"",Tasks!E206&lt;&gt;"Done",ISNUMBER(Tasks!F206)),Tasks!F206+ROW()/1000000,"")</f>
        <v/>
      </c>
    </row>
    <row r="206">
      <c r="A206">
        <f>IF(AND(Tasks!A207&lt;&gt;"",Tasks!E207&lt;&gt;"Done",ISNUMBER(Tasks!F207)),Tasks!F207+ROW()/1000000,"")</f>
        <v/>
      </c>
    </row>
    <row r="207">
      <c r="A207">
        <f>IF(AND(Tasks!A208&lt;&gt;"",Tasks!E208&lt;&gt;"Done",ISNUMBER(Tasks!F208)),Tasks!F208+ROW()/1000000,"")</f>
        <v/>
      </c>
    </row>
    <row r="208">
      <c r="A208">
        <f>IF(AND(Tasks!A209&lt;&gt;"",Tasks!E209&lt;&gt;"Done",ISNUMBER(Tasks!F209)),Tasks!F209+ROW()/1000000,"")</f>
        <v/>
      </c>
    </row>
    <row r="209">
      <c r="A209">
        <f>IF(AND(Tasks!A210&lt;&gt;"",Tasks!E210&lt;&gt;"Done",ISNUMBER(Tasks!F210)),Tasks!F210+ROW()/1000000,"")</f>
        <v/>
      </c>
    </row>
    <row r="210">
      <c r="A210">
        <f>IF(AND(Tasks!A211&lt;&gt;"",Tasks!E211&lt;&gt;"Done",ISNUMBER(Tasks!F211)),Tasks!F211+ROW()/1000000,"")</f>
        <v/>
      </c>
    </row>
    <row r="211">
      <c r="A211">
        <f>IF(AND(Tasks!A212&lt;&gt;"",Tasks!E212&lt;&gt;"Done",ISNUMBER(Tasks!F212)),Tasks!F212+ROW()/1000000,"")</f>
        <v/>
      </c>
    </row>
    <row r="212">
      <c r="A212">
        <f>IF(AND(Tasks!A213&lt;&gt;"",Tasks!E213&lt;&gt;"Done",ISNUMBER(Tasks!F213)),Tasks!F213+ROW()/1000000,"")</f>
        <v/>
      </c>
    </row>
    <row r="213">
      <c r="A213">
        <f>IF(AND(Tasks!A214&lt;&gt;"",Tasks!E214&lt;&gt;"Done",ISNUMBER(Tasks!F214)),Tasks!F214+ROW()/1000000,"")</f>
        <v/>
      </c>
    </row>
    <row r="214">
      <c r="A214">
        <f>IF(AND(Tasks!A215&lt;&gt;"",Tasks!E215&lt;&gt;"Done",ISNUMBER(Tasks!F215)),Tasks!F215+ROW()/1000000,"")</f>
        <v/>
      </c>
    </row>
    <row r="215">
      <c r="A215">
        <f>IF(AND(Tasks!A216&lt;&gt;"",Tasks!E216&lt;&gt;"Done",ISNUMBER(Tasks!F216)),Tasks!F216+ROW()/1000000,"")</f>
        <v/>
      </c>
    </row>
    <row r="216">
      <c r="A216">
        <f>IF(AND(Tasks!A217&lt;&gt;"",Tasks!E217&lt;&gt;"Done",ISNUMBER(Tasks!F217)),Tasks!F217+ROW()/1000000,"")</f>
        <v/>
      </c>
    </row>
    <row r="217">
      <c r="A217">
        <f>IF(AND(Tasks!A218&lt;&gt;"",Tasks!E218&lt;&gt;"Done",ISNUMBER(Tasks!F218)),Tasks!F218+ROW()/1000000,"")</f>
        <v/>
      </c>
    </row>
    <row r="218">
      <c r="A218">
        <f>IF(AND(Tasks!A219&lt;&gt;"",Tasks!E219&lt;&gt;"Done",ISNUMBER(Tasks!F219)),Tasks!F219+ROW()/1000000,"")</f>
        <v/>
      </c>
    </row>
    <row r="219">
      <c r="A219">
        <f>IF(AND(Tasks!A220&lt;&gt;"",Tasks!E220&lt;&gt;"Done",ISNUMBER(Tasks!F220)),Tasks!F220+ROW()/1000000,"")</f>
        <v/>
      </c>
    </row>
    <row r="220">
      <c r="A220">
        <f>IF(AND(Tasks!A221&lt;&gt;"",Tasks!E221&lt;&gt;"Done",ISNUMBER(Tasks!F221)),Tasks!F221+ROW()/1000000,"")</f>
        <v/>
      </c>
    </row>
    <row r="221">
      <c r="A221">
        <f>IF(AND(Tasks!A222&lt;&gt;"",Tasks!E222&lt;&gt;"Done",ISNUMBER(Tasks!F222)),Tasks!F222+ROW()/1000000,"")</f>
        <v/>
      </c>
    </row>
    <row r="222">
      <c r="A222">
        <f>IF(AND(Tasks!A223&lt;&gt;"",Tasks!E223&lt;&gt;"Done",ISNUMBER(Tasks!F223)),Tasks!F223+ROW()/1000000,"")</f>
        <v/>
      </c>
    </row>
    <row r="223">
      <c r="A223">
        <f>IF(AND(Tasks!A224&lt;&gt;"",Tasks!E224&lt;&gt;"Done",ISNUMBER(Tasks!F224)),Tasks!F224+ROW()/1000000,"")</f>
        <v/>
      </c>
    </row>
    <row r="224">
      <c r="A224">
        <f>IF(AND(Tasks!A225&lt;&gt;"",Tasks!E225&lt;&gt;"Done",ISNUMBER(Tasks!F225)),Tasks!F225+ROW()/1000000,"")</f>
        <v/>
      </c>
    </row>
    <row r="225">
      <c r="A225">
        <f>IF(AND(Tasks!A226&lt;&gt;"",Tasks!E226&lt;&gt;"Done",ISNUMBER(Tasks!F226)),Tasks!F226+ROW()/1000000,"")</f>
        <v/>
      </c>
    </row>
    <row r="226">
      <c r="A226">
        <f>IF(AND(Tasks!A227&lt;&gt;"",Tasks!E227&lt;&gt;"Done",ISNUMBER(Tasks!F227)),Tasks!F227+ROW()/1000000,"")</f>
        <v/>
      </c>
    </row>
    <row r="227">
      <c r="A227">
        <f>IF(AND(Tasks!A228&lt;&gt;"",Tasks!E228&lt;&gt;"Done",ISNUMBER(Tasks!F228)),Tasks!F228+ROW()/1000000,"")</f>
        <v/>
      </c>
    </row>
    <row r="228">
      <c r="A228">
        <f>IF(AND(Tasks!A229&lt;&gt;"",Tasks!E229&lt;&gt;"Done",ISNUMBER(Tasks!F229)),Tasks!F229+ROW()/1000000,"")</f>
        <v/>
      </c>
    </row>
    <row r="229">
      <c r="A229">
        <f>IF(AND(Tasks!A230&lt;&gt;"",Tasks!E230&lt;&gt;"Done",ISNUMBER(Tasks!F230)),Tasks!F230+ROW()/1000000,"")</f>
        <v/>
      </c>
    </row>
    <row r="230">
      <c r="A230">
        <f>IF(AND(Tasks!A231&lt;&gt;"",Tasks!E231&lt;&gt;"Done",ISNUMBER(Tasks!F231)),Tasks!F231+ROW()/1000000,"")</f>
        <v/>
      </c>
    </row>
    <row r="231">
      <c r="A231">
        <f>IF(AND(Tasks!A232&lt;&gt;"",Tasks!E232&lt;&gt;"Done",ISNUMBER(Tasks!F232)),Tasks!F232+ROW()/1000000,"")</f>
        <v/>
      </c>
    </row>
    <row r="232">
      <c r="A232">
        <f>IF(AND(Tasks!A233&lt;&gt;"",Tasks!E233&lt;&gt;"Done",ISNUMBER(Tasks!F233)),Tasks!F233+ROW()/1000000,"")</f>
        <v/>
      </c>
    </row>
    <row r="233">
      <c r="A233">
        <f>IF(AND(Tasks!A234&lt;&gt;"",Tasks!E234&lt;&gt;"Done",ISNUMBER(Tasks!F234)),Tasks!F234+ROW()/1000000,"")</f>
        <v/>
      </c>
    </row>
    <row r="234">
      <c r="A234">
        <f>IF(AND(Tasks!A235&lt;&gt;"",Tasks!E235&lt;&gt;"Done",ISNUMBER(Tasks!F235)),Tasks!F235+ROW()/1000000,"")</f>
        <v/>
      </c>
    </row>
    <row r="235">
      <c r="A235">
        <f>IF(AND(Tasks!A236&lt;&gt;"",Tasks!E236&lt;&gt;"Done",ISNUMBER(Tasks!F236)),Tasks!F236+ROW()/1000000,"")</f>
        <v/>
      </c>
    </row>
    <row r="236">
      <c r="A236">
        <f>IF(AND(Tasks!A237&lt;&gt;"",Tasks!E237&lt;&gt;"Done",ISNUMBER(Tasks!F237)),Tasks!F237+ROW()/1000000,"")</f>
        <v/>
      </c>
    </row>
    <row r="237">
      <c r="A237">
        <f>IF(AND(Tasks!A238&lt;&gt;"",Tasks!E238&lt;&gt;"Done",ISNUMBER(Tasks!F238)),Tasks!F238+ROW()/1000000,"")</f>
        <v/>
      </c>
    </row>
    <row r="238">
      <c r="A238">
        <f>IF(AND(Tasks!A239&lt;&gt;"",Tasks!E239&lt;&gt;"Done",ISNUMBER(Tasks!F239)),Tasks!F239+ROW()/1000000,"")</f>
        <v/>
      </c>
    </row>
    <row r="239">
      <c r="A239">
        <f>IF(AND(Tasks!A240&lt;&gt;"",Tasks!E240&lt;&gt;"Done",ISNUMBER(Tasks!F240)),Tasks!F240+ROW()/1000000,"")</f>
        <v/>
      </c>
    </row>
    <row r="240">
      <c r="A240">
        <f>IF(AND(Tasks!A241&lt;&gt;"",Tasks!E241&lt;&gt;"Done",ISNUMBER(Tasks!F241)),Tasks!F241+ROW()/1000000,"")</f>
        <v/>
      </c>
    </row>
    <row r="241">
      <c r="A241">
        <f>IF(AND(Tasks!A242&lt;&gt;"",Tasks!E242&lt;&gt;"Done",ISNUMBER(Tasks!F242)),Tasks!F242+ROW()/1000000,"")</f>
        <v/>
      </c>
    </row>
    <row r="242">
      <c r="A242">
        <f>IF(AND(Tasks!A243&lt;&gt;"",Tasks!E243&lt;&gt;"Done",ISNUMBER(Tasks!F243)),Tasks!F243+ROW()/1000000,"")</f>
        <v/>
      </c>
    </row>
    <row r="243">
      <c r="A243">
        <f>IF(AND(Tasks!A244&lt;&gt;"",Tasks!E244&lt;&gt;"Done",ISNUMBER(Tasks!F244)),Tasks!F244+ROW()/1000000,"")</f>
        <v/>
      </c>
    </row>
    <row r="244">
      <c r="A244">
        <f>IF(AND(Tasks!A245&lt;&gt;"",Tasks!E245&lt;&gt;"Done",ISNUMBER(Tasks!F245)),Tasks!F245+ROW()/1000000,"")</f>
        <v/>
      </c>
    </row>
    <row r="245">
      <c r="A245">
        <f>IF(AND(Tasks!A246&lt;&gt;"",Tasks!E246&lt;&gt;"Done",ISNUMBER(Tasks!F246)),Tasks!F246+ROW()/1000000,"")</f>
        <v/>
      </c>
    </row>
    <row r="246">
      <c r="A246">
        <f>IF(AND(Tasks!A247&lt;&gt;"",Tasks!E247&lt;&gt;"Done",ISNUMBER(Tasks!F247)),Tasks!F247+ROW()/1000000,"")</f>
        <v/>
      </c>
    </row>
    <row r="247">
      <c r="A247">
        <f>IF(AND(Tasks!A248&lt;&gt;"",Tasks!E248&lt;&gt;"Done",ISNUMBER(Tasks!F248)),Tasks!F248+ROW()/1000000,"")</f>
        <v/>
      </c>
    </row>
    <row r="248">
      <c r="A248">
        <f>IF(AND(Tasks!A249&lt;&gt;"",Tasks!E249&lt;&gt;"Done",ISNUMBER(Tasks!F249)),Tasks!F249+ROW()/1000000,"")</f>
        <v/>
      </c>
    </row>
    <row r="249">
      <c r="A249">
        <f>IF(AND(Tasks!A250&lt;&gt;"",Tasks!E250&lt;&gt;"Done",ISNUMBER(Tasks!F250)),Tasks!F250+ROW()/1000000,"")</f>
        <v/>
      </c>
    </row>
    <row r="250">
      <c r="A250">
        <f>IF(AND(Tasks!A251&lt;&gt;"",Tasks!E251&lt;&gt;"Done",ISNUMBER(Tasks!F251)),Tasks!F251+ROW()/1000000,"")</f>
        <v/>
      </c>
    </row>
    <row r="251">
      <c r="A251">
        <f>IF(AND(Tasks!A252&lt;&gt;"",Tasks!E252&lt;&gt;"Done",ISNUMBER(Tasks!F252)),Tasks!F252+ROW()/1000000,"")</f>
        <v/>
      </c>
    </row>
    <row r="252">
      <c r="A252">
        <f>IF(AND(Tasks!A253&lt;&gt;"",Tasks!E253&lt;&gt;"Done",ISNUMBER(Tasks!F253)),Tasks!F253+ROW()/1000000,"")</f>
        <v/>
      </c>
    </row>
    <row r="253">
      <c r="A253">
        <f>IF(AND(Tasks!A254&lt;&gt;"",Tasks!E254&lt;&gt;"Done",ISNUMBER(Tasks!F254)),Tasks!F254+ROW()/1000000,"")</f>
        <v/>
      </c>
    </row>
    <row r="254">
      <c r="A254">
        <f>IF(AND(Tasks!A255&lt;&gt;"",Tasks!E255&lt;&gt;"Done",ISNUMBER(Tasks!F255)),Tasks!F255+ROW()/1000000,"")</f>
        <v/>
      </c>
    </row>
    <row r="255">
      <c r="A255">
        <f>IF(AND(Tasks!A256&lt;&gt;"",Tasks!E256&lt;&gt;"Done",ISNUMBER(Tasks!F256)),Tasks!F256+ROW()/1000000,"")</f>
        <v/>
      </c>
    </row>
    <row r="256">
      <c r="A256">
        <f>IF(AND(Tasks!A257&lt;&gt;"",Tasks!E257&lt;&gt;"Done",ISNUMBER(Tasks!F257)),Tasks!F257+ROW()/1000000,"")</f>
        <v/>
      </c>
    </row>
    <row r="257">
      <c r="A257">
        <f>IF(AND(Tasks!A258&lt;&gt;"",Tasks!E258&lt;&gt;"Done",ISNUMBER(Tasks!F258)),Tasks!F258+ROW()/1000000,"")</f>
        <v/>
      </c>
    </row>
    <row r="258">
      <c r="A258">
        <f>IF(AND(Tasks!A259&lt;&gt;"",Tasks!E259&lt;&gt;"Done",ISNUMBER(Tasks!F259)),Tasks!F259+ROW()/1000000,"")</f>
        <v/>
      </c>
    </row>
    <row r="259">
      <c r="A259">
        <f>IF(AND(Tasks!A260&lt;&gt;"",Tasks!E260&lt;&gt;"Done",ISNUMBER(Tasks!F260)),Tasks!F260+ROW()/1000000,"")</f>
        <v/>
      </c>
    </row>
    <row r="260">
      <c r="A260">
        <f>IF(AND(Tasks!A261&lt;&gt;"",Tasks!E261&lt;&gt;"Done",ISNUMBER(Tasks!F261)),Tasks!F261+ROW()/1000000,"")</f>
        <v/>
      </c>
    </row>
    <row r="261">
      <c r="A261">
        <f>IF(AND(Tasks!A262&lt;&gt;"",Tasks!E262&lt;&gt;"Done",ISNUMBER(Tasks!F262)),Tasks!F262+ROW()/1000000,"")</f>
        <v/>
      </c>
    </row>
    <row r="262">
      <c r="A262">
        <f>IF(AND(Tasks!A263&lt;&gt;"",Tasks!E263&lt;&gt;"Done",ISNUMBER(Tasks!F263)),Tasks!F263+ROW()/1000000,"")</f>
        <v/>
      </c>
    </row>
    <row r="263">
      <c r="A263">
        <f>IF(AND(Tasks!A264&lt;&gt;"",Tasks!E264&lt;&gt;"Done",ISNUMBER(Tasks!F264)),Tasks!F264+ROW()/1000000,"")</f>
        <v/>
      </c>
    </row>
    <row r="264">
      <c r="A264">
        <f>IF(AND(Tasks!A265&lt;&gt;"",Tasks!E265&lt;&gt;"Done",ISNUMBER(Tasks!F265)),Tasks!F265+ROW()/1000000,"")</f>
        <v/>
      </c>
    </row>
    <row r="265">
      <c r="A265">
        <f>IF(AND(Tasks!A266&lt;&gt;"",Tasks!E266&lt;&gt;"Done",ISNUMBER(Tasks!F266)),Tasks!F266+ROW()/1000000,"")</f>
        <v/>
      </c>
    </row>
    <row r="266">
      <c r="A266">
        <f>IF(AND(Tasks!A267&lt;&gt;"",Tasks!E267&lt;&gt;"Done",ISNUMBER(Tasks!F267)),Tasks!F267+ROW()/1000000,"")</f>
        <v/>
      </c>
    </row>
    <row r="267">
      <c r="A267">
        <f>IF(AND(Tasks!A268&lt;&gt;"",Tasks!E268&lt;&gt;"Done",ISNUMBER(Tasks!F268)),Tasks!F268+ROW()/1000000,"")</f>
        <v/>
      </c>
    </row>
    <row r="268">
      <c r="A268">
        <f>IF(AND(Tasks!A269&lt;&gt;"",Tasks!E269&lt;&gt;"Done",ISNUMBER(Tasks!F269)),Tasks!F269+ROW()/1000000,"")</f>
        <v/>
      </c>
    </row>
    <row r="269">
      <c r="A269">
        <f>IF(AND(Tasks!A270&lt;&gt;"",Tasks!E270&lt;&gt;"Done",ISNUMBER(Tasks!F270)),Tasks!F270+ROW()/1000000,"")</f>
        <v/>
      </c>
    </row>
    <row r="270">
      <c r="A270">
        <f>IF(AND(Tasks!A271&lt;&gt;"",Tasks!E271&lt;&gt;"Done",ISNUMBER(Tasks!F271)),Tasks!F271+ROW()/1000000,"")</f>
        <v/>
      </c>
    </row>
    <row r="271">
      <c r="A271">
        <f>IF(AND(Tasks!A272&lt;&gt;"",Tasks!E272&lt;&gt;"Done",ISNUMBER(Tasks!F272)),Tasks!F272+ROW()/1000000,"")</f>
        <v/>
      </c>
    </row>
    <row r="272">
      <c r="A272">
        <f>IF(AND(Tasks!A273&lt;&gt;"",Tasks!E273&lt;&gt;"Done",ISNUMBER(Tasks!F273)),Tasks!F273+ROW()/1000000,"")</f>
        <v/>
      </c>
    </row>
    <row r="273">
      <c r="A273">
        <f>IF(AND(Tasks!A274&lt;&gt;"",Tasks!E274&lt;&gt;"Done",ISNUMBER(Tasks!F274)),Tasks!F274+ROW()/1000000,"")</f>
        <v/>
      </c>
    </row>
    <row r="274">
      <c r="A274">
        <f>IF(AND(Tasks!A275&lt;&gt;"",Tasks!E275&lt;&gt;"Done",ISNUMBER(Tasks!F275)),Tasks!F275+ROW()/1000000,"")</f>
        <v/>
      </c>
    </row>
    <row r="275">
      <c r="A275">
        <f>IF(AND(Tasks!A276&lt;&gt;"",Tasks!E276&lt;&gt;"Done",ISNUMBER(Tasks!F276)),Tasks!F276+ROW()/1000000,"")</f>
        <v/>
      </c>
    </row>
    <row r="276">
      <c r="A276">
        <f>IF(AND(Tasks!A277&lt;&gt;"",Tasks!E277&lt;&gt;"Done",ISNUMBER(Tasks!F277)),Tasks!F277+ROW()/1000000,"")</f>
        <v/>
      </c>
    </row>
    <row r="277">
      <c r="A277">
        <f>IF(AND(Tasks!A278&lt;&gt;"",Tasks!E278&lt;&gt;"Done",ISNUMBER(Tasks!F278)),Tasks!F278+ROW()/1000000,"")</f>
        <v/>
      </c>
    </row>
    <row r="278">
      <c r="A278">
        <f>IF(AND(Tasks!A279&lt;&gt;"",Tasks!E279&lt;&gt;"Done",ISNUMBER(Tasks!F279)),Tasks!F279+ROW()/1000000,"")</f>
        <v/>
      </c>
    </row>
    <row r="279">
      <c r="A279">
        <f>IF(AND(Tasks!A280&lt;&gt;"",Tasks!E280&lt;&gt;"Done",ISNUMBER(Tasks!F280)),Tasks!F280+ROW()/1000000,"")</f>
        <v/>
      </c>
    </row>
    <row r="280">
      <c r="A280">
        <f>IF(AND(Tasks!A281&lt;&gt;"",Tasks!E281&lt;&gt;"Done",ISNUMBER(Tasks!F281)),Tasks!F281+ROW()/1000000,"")</f>
        <v/>
      </c>
    </row>
    <row r="281">
      <c r="A281">
        <f>IF(AND(Tasks!A282&lt;&gt;"",Tasks!E282&lt;&gt;"Done",ISNUMBER(Tasks!F282)),Tasks!F282+ROW()/1000000,"")</f>
        <v/>
      </c>
    </row>
    <row r="282">
      <c r="A282">
        <f>IF(AND(Tasks!A283&lt;&gt;"",Tasks!E283&lt;&gt;"Done",ISNUMBER(Tasks!F283)),Tasks!F283+ROW()/1000000,"")</f>
        <v/>
      </c>
    </row>
    <row r="283">
      <c r="A283">
        <f>IF(AND(Tasks!A284&lt;&gt;"",Tasks!E284&lt;&gt;"Done",ISNUMBER(Tasks!F284)),Tasks!F284+ROW()/1000000,"")</f>
        <v/>
      </c>
    </row>
    <row r="284">
      <c r="A284">
        <f>IF(AND(Tasks!A285&lt;&gt;"",Tasks!E285&lt;&gt;"Done",ISNUMBER(Tasks!F285)),Tasks!F285+ROW()/1000000,"")</f>
        <v/>
      </c>
    </row>
    <row r="285">
      <c r="A285">
        <f>IF(AND(Tasks!A286&lt;&gt;"",Tasks!E286&lt;&gt;"Done",ISNUMBER(Tasks!F286)),Tasks!F286+ROW()/1000000,"")</f>
        <v/>
      </c>
    </row>
    <row r="286">
      <c r="A286">
        <f>IF(AND(Tasks!A287&lt;&gt;"",Tasks!E287&lt;&gt;"Done",ISNUMBER(Tasks!F287)),Tasks!F287+ROW()/1000000,"")</f>
        <v/>
      </c>
    </row>
    <row r="287">
      <c r="A287">
        <f>IF(AND(Tasks!A288&lt;&gt;"",Tasks!E288&lt;&gt;"Done",ISNUMBER(Tasks!F288)),Tasks!F288+ROW()/1000000,"")</f>
        <v/>
      </c>
    </row>
    <row r="288">
      <c r="A288">
        <f>IF(AND(Tasks!A289&lt;&gt;"",Tasks!E289&lt;&gt;"Done",ISNUMBER(Tasks!F289)),Tasks!F289+ROW()/1000000,"")</f>
        <v/>
      </c>
    </row>
    <row r="289">
      <c r="A289">
        <f>IF(AND(Tasks!A290&lt;&gt;"",Tasks!E290&lt;&gt;"Done",ISNUMBER(Tasks!F290)),Tasks!F290+ROW()/1000000,"")</f>
        <v/>
      </c>
    </row>
    <row r="290">
      <c r="A290">
        <f>IF(AND(Tasks!A291&lt;&gt;"",Tasks!E291&lt;&gt;"Done",ISNUMBER(Tasks!F291)),Tasks!F291+ROW()/1000000,"")</f>
        <v/>
      </c>
    </row>
    <row r="291">
      <c r="A291">
        <f>IF(AND(Tasks!A292&lt;&gt;"",Tasks!E292&lt;&gt;"Done",ISNUMBER(Tasks!F292)),Tasks!F292+ROW()/1000000,"")</f>
        <v/>
      </c>
    </row>
    <row r="292">
      <c r="A292">
        <f>IF(AND(Tasks!A293&lt;&gt;"",Tasks!E293&lt;&gt;"Done",ISNUMBER(Tasks!F293)),Tasks!F293+ROW()/1000000,"")</f>
        <v/>
      </c>
    </row>
    <row r="293">
      <c r="A293">
        <f>IF(AND(Tasks!A294&lt;&gt;"",Tasks!E294&lt;&gt;"Done",ISNUMBER(Tasks!F294)),Tasks!F294+ROW()/1000000,"")</f>
        <v/>
      </c>
    </row>
    <row r="294">
      <c r="A294">
        <f>IF(AND(Tasks!A295&lt;&gt;"",Tasks!E295&lt;&gt;"Done",ISNUMBER(Tasks!F295)),Tasks!F295+ROW()/1000000,"")</f>
        <v/>
      </c>
    </row>
    <row r="295">
      <c r="A295">
        <f>IF(AND(Tasks!A296&lt;&gt;"",Tasks!E296&lt;&gt;"Done",ISNUMBER(Tasks!F296)),Tasks!F296+ROW()/1000000,"")</f>
        <v/>
      </c>
    </row>
    <row r="296">
      <c r="A296">
        <f>IF(AND(Tasks!A297&lt;&gt;"",Tasks!E297&lt;&gt;"Done",ISNUMBER(Tasks!F297)),Tasks!F297+ROW()/1000000,"")</f>
        <v/>
      </c>
    </row>
    <row r="297">
      <c r="A297">
        <f>IF(AND(Tasks!A298&lt;&gt;"",Tasks!E298&lt;&gt;"Done",ISNUMBER(Tasks!F298)),Tasks!F298+ROW()/1000000,"")</f>
        <v/>
      </c>
    </row>
    <row r="298">
      <c r="A298">
        <f>IF(AND(Tasks!A299&lt;&gt;"",Tasks!E299&lt;&gt;"Done",ISNUMBER(Tasks!F299)),Tasks!F299+ROW()/1000000,"")</f>
        <v/>
      </c>
    </row>
    <row r="299">
      <c r="A299">
        <f>IF(AND(Tasks!A300&lt;&gt;"",Tasks!E300&lt;&gt;"Done",ISNUMBER(Tasks!F300)),Tasks!F300+ROW()/1000000,"")</f>
        <v/>
      </c>
    </row>
    <row r="300">
      <c r="A300">
        <f>IF(AND(Tasks!A301&lt;&gt;"",Tasks!E301&lt;&gt;"Done",ISNUMBER(Tasks!F301)),Tasks!F301+ROW()/1000000,"")</f>
        <v/>
      </c>
    </row>
    <row r="301">
      <c r="A301">
        <f>IF(AND(Tasks!A302&lt;&gt;"",Tasks!E302&lt;&gt;"Done",ISNUMBER(Tasks!F302)),Tasks!F302+ROW()/1000000,"")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Alpha Labs</dc:creator>
  <dc:title xmlns:dc="http://purl.org/dc/elements/1.1/">Project Tracker</dc:title>
  <dcterms:created xmlns:dcterms="http://purl.org/dc/terms/" xmlns:xsi="http://www.w3.org/2001/XMLSchema-instance" xsi:type="dcterms:W3CDTF">2026-06-10T10:38:55Z</dcterms:created>
  <dcterms:modified xmlns:dcterms="http://purl.org/dc/terms/" xmlns:xsi="http://www.w3.org/2001/XMLSchema-instance" xsi:type="dcterms:W3CDTF">2026-06-10T10:38:55Z</dcterms:modified>
</cp:coreProperties>
</file>